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CPBG CONSOLIDADO" sheetId="1" r:id="rId4"/>
    <sheet state="visible" name="Página5" sheetId="2" r:id="rId5"/>
  </sheets>
  <definedNames>
    <definedName name="Cliqueaqui">#REF!</definedName>
    <definedName localSheetId="0" name="Cliqueaqui">'ECPBG CONSOLIDADO'!$A$14:$D$14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L41">
      <text>
        <t xml:space="preserve">1 curso presencial de 20h por mês durante 10 meses
</t>
      </text>
    </comment>
  </commentList>
</comments>
</file>

<file path=xl/sharedStrings.xml><?xml version="1.0" encoding="utf-8"?>
<sst xmlns="http://schemas.openxmlformats.org/spreadsheetml/2006/main" count="363" uniqueCount="158">
  <si>
    <t>PLANO DE CONTRATAÇÃO ANUAL 2024</t>
  </si>
  <si>
    <t>Guia de preenchimento</t>
  </si>
  <si>
    <r>
      <rPr>
        <rFont val="Arial"/>
        <b/>
        <color theme="1"/>
      </rPr>
      <t xml:space="preserve">1 - Ordem: </t>
    </r>
    <r>
      <rPr>
        <rFont val="Arial"/>
        <b val="0"/>
        <color theme="1"/>
      </rPr>
      <t>número gerado para cadastro de cada demanda</t>
    </r>
    <r>
      <rPr>
        <rFont val="Arial"/>
        <b/>
        <color theme="1"/>
      </rPr>
      <t>.</t>
    </r>
  </si>
  <si>
    <r>
      <rPr>
        <rFont val="Arial"/>
        <b/>
        <color theme="1"/>
      </rPr>
      <t>10 -  Justificativa da Necessidade da Contratação:</t>
    </r>
    <r>
      <rPr>
        <rFont val="Arial"/>
        <b val="0"/>
        <color theme="1"/>
      </rPr>
      <t xml:space="preserve"> informar, </t>
    </r>
    <r>
      <rPr>
        <rFont val="Arial"/>
        <b/>
        <color theme="1"/>
      </rPr>
      <t>de maneira sucinta e objetiva</t>
    </r>
    <r>
      <rPr>
        <rFont val="Arial"/>
        <b val="0"/>
        <color theme="1"/>
      </rPr>
      <t>, os motivos para a contratação. Evitar justificativas genéricas: "Para atender as necessidades da Unidade".</t>
    </r>
  </si>
  <si>
    <r>
      <rPr>
        <rFont val="Arial"/>
        <b/>
        <color theme="1"/>
      </rPr>
      <t>2 - Ano de Execução do PCA:</t>
    </r>
    <r>
      <rPr>
        <rFont val="Arial"/>
        <b val="0"/>
        <color theme="1"/>
      </rPr>
      <t xml:space="preserve"> informar o ano que o Plano de Contratações Anual será executado.</t>
    </r>
  </si>
  <si>
    <r>
      <rPr>
        <rFont val="Arial"/>
        <b/>
        <color theme="1"/>
      </rPr>
      <t xml:space="preserve">11  - Unidade de fornecimento: </t>
    </r>
    <r>
      <rPr>
        <rFont val="Arial"/>
        <b val="0"/>
        <color theme="1"/>
      </rPr>
      <t>informar se é unidade, pcte c/ 100, rolo 10m</t>
    </r>
  </si>
  <si>
    <r>
      <rPr>
        <rFont val="Arial"/>
        <b/>
        <color theme="1"/>
      </rPr>
      <t xml:space="preserve">3 - Segmento Administrativo: </t>
    </r>
    <r>
      <rPr>
        <rFont val="Arial"/>
        <b val="0"/>
        <color theme="1"/>
      </rPr>
      <t>informar a sigla do setor para onde se destina a contratação/aquisição do item. Exemplo: DTI, GEMP, GIMO, etc.</t>
    </r>
  </si>
  <si>
    <r>
      <rPr>
        <rFont val="Arial"/>
        <b/>
        <color theme="1"/>
      </rPr>
      <t xml:space="preserve">12 - Quantidade Estimada de Contratação: </t>
    </r>
    <r>
      <rPr>
        <rFont val="Arial"/>
        <b val="0"/>
        <color theme="1"/>
      </rPr>
      <t>Informar a quantidade que se deseja contratar.</t>
    </r>
  </si>
  <si>
    <r>
      <rPr>
        <rFont val="Arial"/>
        <b/>
        <color theme="1"/>
      </rPr>
      <t xml:space="preserve">4  - E-mail: </t>
    </r>
    <r>
      <rPr>
        <rFont val="Arial"/>
        <b val="0"/>
        <color theme="1"/>
      </rPr>
      <t>informar o endereço eletrônico do responsável que preencheu as informações.</t>
    </r>
  </si>
  <si>
    <r>
      <rPr>
        <rFont val="Arial"/>
        <b/>
        <color theme="1"/>
      </rPr>
      <t xml:space="preserve">13 - Estimativa do Valor Unitário (R$): </t>
    </r>
    <r>
      <rPr>
        <rFont val="Arial"/>
        <b val="0"/>
        <color theme="1"/>
      </rPr>
      <t>de acordo com pesquisa de preço, estimar o valor da unidade do item a ser contratado.</t>
    </r>
  </si>
  <si>
    <r>
      <rPr>
        <rFont val="Arial"/>
        <b/>
        <color theme="1"/>
      </rPr>
      <t xml:space="preserve">5 - Contratação: </t>
    </r>
    <r>
      <rPr>
        <rFont val="Arial"/>
        <b val="0"/>
        <color theme="1"/>
      </rPr>
      <t>Preecher coluna 5.1 em caso de nova contratação ou coluna 5.2 em caso de renovação de contrato vigente.</t>
    </r>
  </si>
  <si>
    <r>
      <rPr>
        <rFont val="Arial"/>
        <b/>
        <color theme="1"/>
      </rPr>
      <t xml:space="preserve">14 -  Estimativa do Valor Total da Contratação (R$): </t>
    </r>
    <r>
      <rPr>
        <rFont val="Arial"/>
        <b val="0"/>
        <color theme="1"/>
      </rPr>
      <t xml:space="preserve">valor calculado através do produto entre Quantidade Contratada * Estimativa do Valor Unitário </t>
    </r>
  </si>
  <si>
    <r>
      <rPr>
        <rFont val="Arial"/>
        <b/>
        <color theme="1"/>
      </rPr>
      <t>6 - Grau de Prioridade:</t>
    </r>
    <r>
      <rPr>
        <rFont val="Arial"/>
        <color theme="1"/>
      </rPr>
      <t xml:space="preserve"> Informar se a contratação a ser realizada é de alta, baixa ou média prioridade</t>
    </r>
  </si>
  <si>
    <r>
      <rPr>
        <rFont val="Arial"/>
        <b/>
        <color theme="1"/>
      </rPr>
      <t xml:space="preserve">15 - Previsão da Data de Contratação: </t>
    </r>
    <r>
      <rPr>
        <rFont val="Arial"/>
        <b val="0"/>
        <color theme="1"/>
      </rPr>
      <t>estimar uma data para ser realizada a contratação, de acordo com histórico anterior das mesmas contratações.</t>
    </r>
  </si>
  <si>
    <r>
      <rPr>
        <rFont val="Arial"/>
        <b/>
        <color theme="1"/>
      </rPr>
      <t xml:space="preserve">7 - Tipo de item: </t>
    </r>
    <r>
      <rPr>
        <rFont val="Arial"/>
        <b val="0"/>
        <color theme="1"/>
      </rPr>
      <t>preencher de acordo com as opções apresentadas na lista suspensa e com base nas características do objeto.</t>
    </r>
  </si>
  <si>
    <r>
      <rPr>
        <rFont val="Arial"/>
        <b/>
        <color theme="1"/>
      </rPr>
      <t xml:space="preserve">16 - Atividade: </t>
    </r>
    <r>
      <rPr>
        <rFont val="Arial"/>
        <b val="0"/>
        <color theme="1"/>
      </rPr>
      <t>informar o código da atividade orçamentária. Exemplo: 2052 - GESTÃO PATRIMONIAL - ADMINISTRAÇÃO.- TIpo de item: defirnir de acordo com as opções</t>
    </r>
  </si>
  <si>
    <r>
      <rPr>
        <rFont val="Arial"/>
        <b/>
        <color theme="1"/>
      </rPr>
      <t xml:space="preserve">8 - Descrição objetiva do item: </t>
    </r>
    <r>
      <rPr>
        <rFont val="Arial"/>
        <b val="0"/>
        <color theme="1"/>
      </rPr>
      <t>descrever o item conforme nome usual de mercado, exemplo: Notebook, Cadeira, Papel A4, etc</t>
    </r>
  </si>
  <si>
    <r>
      <rPr>
        <rFont val="Arial"/>
        <b/>
        <color theme="1"/>
      </rPr>
      <t xml:space="preserve">17 - Insumo: </t>
    </r>
    <r>
      <rPr>
        <rFont val="Arial"/>
        <b val="0"/>
        <color theme="1"/>
      </rPr>
      <t>informar o código do insumo. Exemplo: 4068 - PATRIMÔNIO - PATRIMÔNIO - MOBILIÁRIO EM GERAL</t>
    </r>
  </si>
  <si>
    <r>
      <rPr>
        <b/>
        <color rgb="FF000000"/>
        <u/>
      </rPr>
      <t>9 - Código do e-Fisco</t>
    </r>
    <r>
      <rPr>
        <color rgb="FF000000"/>
        <u/>
      </rPr>
      <t xml:space="preserve">: Verificar informação no católogo do e-fisco, informando o código que corresponda ao objeto solicitado. Consultar </t>
    </r>
    <r>
      <rPr>
        <color rgb="FF1155CC"/>
        <u/>
      </rPr>
      <t>https://efisco.sefaz.pe.gov.br/sfi_fin_gbp/PRConsultarCatalogoMateria</t>
    </r>
  </si>
  <si>
    <r>
      <rPr>
        <b/>
        <color rgb="FF000000"/>
        <u/>
      </rPr>
      <t>18 - Natureza da Despesa:</t>
    </r>
    <r>
      <rPr>
        <b val="0"/>
        <color rgb="FF000000"/>
        <u/>
      </rPr>
      <t xml:space="preserve"> classificação orçamentária. Após informar o código do e-fisco, libera a classificação orçamentária. Consultar Manual de Despesa Pública (2ª edição) elaborado pela Secretaria da Controladoria Geral do Estado</t>
    </r>
    <r>
      <rPr>
        <b/>
        <color rgb="FF000000"/>
        <u/>
      </rPr>
      <t xml:space="preserve">.  </t>
    </r>
    <r>
      <rPr>
        <b/>
        <color rgb="FF1155CC"/>
        <u/>
      </rPr>
      <t xml:space="preserve"> https://www.scge.pe.gov.br/wp-content/uploads/2021/04/Manual-de-Classificacao-da-Despesa-Publica.pdf</t>
    </r>
  </si>
  <si>
    <r>
      <rPr>
        <rFont val="Arial"/>
        <b/>
        <color rgb="FF000000"/>
        <u/>
      </rPr>
      <t xml:space="preserve">***  </t>
    </r>
    <r>
      <rPr>
        <rFont val="Arial"/>
        <b/>
        <color rgb="FF1155CC"/>
        <u/>
      </rPr>
      <t>Passo a passo para encontrar código do E-Fisco</t>
    </r>
  </si>
  <si>
    <r>
      <rPr>
        <rFont val="Arial"/>
        <b/>
        <color theme="1"/>
      </rPr>
      <t xml:space="preserve">Link sistema SGFO: </t>
    </r>
    <r>
      <rPr>
        <rFont val="Arial"/>
        <b/>
        <color rgb="FF1155CC"/>
        <u/>
      </rPr>
      <t>https://keycloakdmz.tce.pe:8443/auth/realms/sistemas/protocol/openid-connect/auth?response_type=code&amp;client_id=planorc2&amp;scope=openid%20address%20email%20microprofile-jwt%20offline_access%20phone%20profile%20roles%20web-origins&amp;state=xC53-F45mhhWypRAy75dzKbm_OO_v9YWb3smOGPLdNs%3D&amp;redirect_uri=http://portalintranet.tce.pe/sgfo/login/oauth2/code/oidc&amp;nonce=m7Ax3dOUdi8cr1JQNHZhFG5MMRTf5lEPwjNEAv7V7c0</t>
    </r>
  </si>
  <si>
    <t>Ordem (1)</t>
  </si>
  <si>
    <t>Ano de Execução do PCA (2)</t>
  </si>
  <si>
    <t>Segmento Administrativo (3)</t>
  </si>
  <si>
    <t>Contratação (5)</t>
  </si>
  <si>
    <t>Grau de prioridade (6)</t>
  </si>
  <si>
    <t>Tipo de Item (7)</t>
  </si>
  <si>
    <t>Descrição objetiva do item (8)</t>
  </si>
  <si>
    <t>Código do E-fisco (9)</t>
  </si>
  <si>
    <t>Justificativa da Necessidade da Contratação (10)</t>
  </si>
  <si>
    <t>Unidade de fornecimento (11)</t>
  </si>
  <si>
    <t>Quantidade Estimada para Contratação (12)</t>
  </si>
  <si>
    <t>Estimativa do Valor Unitário (13)</t>
  </si>
  <si>
    <t>Estimativa do Valor Total da Contratação (14)</t>
  </si>
  <si>
    <t>Previsão da Data de Contratação (15)</t>
  </si>
  <si>
    <t>Atividade (16)</t>
  </si>
  <si>
    <t>Insumo (17)</t>
  </si>
  <si>
    <t xml:space="preserve">Natureza da Despesa (18)  </t>
  </si>
  <si>
    <t>Preencher caso seja nova contratação (5.1)</t>
  </si>
  <si>
    <t>Preencher caso seja renovação de contrato vigente (5.2)</t>
  </si>
  <si>
    <t>GADM</t>
  </si>
  <si>
    <t>X</t>
  </si>
  <si>
    <t>Alta</t>
  </si>
  <si>
    <t>Serviços</t>
  </si>
  <si>
    <t xml:space="preserve">Manutenção Corretiva e Preventiva de Elevadores </t>
  </si>
  <si>
    <t>424790-6</t>
  </si>
  <si>
    <t>Transporte e acessibilidade às dependências do Órgão.</t>
  </si>
  <si>
    <t>Mês</t>
  </si>
  <si>
    <t>Jan/24 a Dez/24</t>
  </si>
  <si>
    <t>2004 - GESTÃO ADMINISTRATIVA - MANUTENÇÃO PATRIMONIAL</t>
  </si>
  <si>
    <t>4111 - SERVIÇO - SERVIÇO - MANUTENÇÃO  EM ELEVADORES</t>
  </si>
  <si>
    <t>3.3.90.39</t>
  </si>
  <si>
    <t>Fornecimento de Energia Elétrica</t>
  </si>
  <si>
    <t>222101-2</t>
  </si>
  <si>
    <t>Fornecer energia elétrica às atividades desenvolvidas nas dependências do Órgão</t>
  </si>
  <si>
    <t>Contratação de empresa para prestação de serviços terceirizados, com dedicação exclusiva de mão de obra, de limpeza, conservação e higienização, de manutenção predial, de recepção e de apoio administrativo às atividades do Tribunal de Contas do Estado de Pernambuco - Agente de Comunicação</t>
  </si>
  <si>
    <t>511778-0</t>
  </si>
  <si>
    <t>Atender à necessidade de contratação de empresa para prestação de serviços de natureza
continuada de limpeza, conservação e higienização, de manutenção predial, de recepção
e de apoio administrativo às atividades do Tribunal de Contas do Estado de Pernambuco</t>
  </si>
  <si>
    <t xml:space="preserve">Manutenção Corretiva e Preventiva de No-breaks </t>
  </si>
  <si>
    <t>420981-8</t>
  </si>
  <si>
    <t>Suporte energético aos equipamentos de Informática</t>
  </si>
  <si>
    <t>Fornecimento de Água e Esgoto</t>
  </si>
  <si>
    <t>220284-0</t>
  </si>
  <si>
    <t>Fornecer água e saneamento para manutenção das atividades desenvolvidas nas dependências do Órgão</t>
  </si>
  <si>
    <t>Intérprete de libras</t>
  </si>
  <si>
    <t>510789-0</t>
  </si>
  <si>
    <t>Para a realização dos eventos institucionais.</t>
  </si>
  <si>
    <t>Hora</t>
  </si>
  <si>
    <t>Material</t>
  </si>
  <si>
    <t>AGUA MINERAL GARRAFAO 20 LTS</t>
  </si>
  <si>
    <t>124611-9</t>
  </si>
  <si>
    <t>Consumo do público interno e externo</t>
  </si>
  <si>
    <t>GL</t>
  </si>
  <si>
    <t xml:space="preserve">CAFE SUPERIOR TORRADO E MOIDO EMBALAGEM 250G </t>
  </si>
  <si>
    <t>481478-9</t>
  </si>
  <si>
    <t>Ressuprimento de estoque</t>
  </si>
  <si>
    <t>PT</t>
  </si>
  <si>
    <t>ACUCAR GRANULADO 1 KG</t>
  </si>
  <si>
    <t>480966-1</t>
  </si>
  <si>
    <t>UN</t>
  </si>
  <si>
    <t>ADOÇANTE DIETÉTICO - LÍQUIDO</t>
  </si>
  <si>
    <t>481422-3</t>
  </si>
  <si>
    <t>Média</t>
  </si>
  <si>
    <t>Suporte articulável para TV</t>
  </si>
  <si>
    <t>565104-2</t>
  </si>
  <si>
    <t>Equipar as salas de aula</t>
  </si>
  <si>
    <t xml:space="preserve">Buffet -  Café; chá; leite; açúcar;  adoçante; 2 tipos de sucos  de frutas naturais; 2 tipos  de refrigerantes (1  dietético); frutas variadas  ou salada de fruta (mínimo  de 03 frutas); cestas de  torradas; 3 tipos de patês;  mini cachorro-quente ou  mini sanduíches; quiches;  2 massas doces (bolo,  rocambole ou similares) </t>
  </si>
  <si>
    <t xml:space="preserve">503887-1 </t>
  </si>
  <si>
    <t>Para a realização dos eventos institucionais</t>
  </si>
  <si>
    <t>ECPBG</t>
  </si>
  <si>
    <t>Agente de Integração para Operacionalização do Programa de Estágio</t>
  </si>
  <si>
    <t>255818-1</t>
  </si>
  <si>
    <t>Taxa de administração pela prestação do serviço</t>
  </si>
  <si>
    <t>Mês ( p/ 12 estagiários)</t>
  </si>
  <si>
    <t>No decorrer de 2024</t>
  </si>
  <si>
    <t xml:space="preserve">Bolsa estágio de nível superior </t>
  </si>
  <si>
    <t>285429-5</t>
  </si>
  <si>
    <t>Bolsa estágio para 12 estagiários de nível superior</t>
  </si>
  <si>
    <t>GFIN</t>
  </si>
  <si>
    <t>Tarifa bancária da Caixa</t>
  </si>
  <si>
    <t>278335-5</t>
  </si>
  <si>
    <t>Conta Corrente da Escola</t>
  </si>
  <si>
    <t>Anual</t>
  </si>
  <si>
    <t>TCEndo Cidadania</t>
  </si>
  <si>
    <t>Realizações de ações voltadas para o exercicio da cidadania e o Controle Social</t>
  </si>
  <si>
    <t>Diversos</t>
  </si>
  <si>
    <t>Visando os objetivos do Planejamento estratégico do TCE/PE, faz se necessário atender as demandas e necessidades da sociedade civil organizada, promovendo a execução de ações de estímulo ao controle social.</t>
  </si>
  <si>
    <t>1º trimestre de 2024</t>
  </si>
  <si>
    <t>2 professores/ profissionais de educação - Para elaboração de cartilhas temáticas para os públicos: professores, estudantes e Conselhos</t>
  </si>
  <si>
    <t>Visando criar materiais atrativos e atualizados para os públicos-alvo</t>
  </si>
  <si>
    <t>2 jornalistas/ profissionais de comunicação - Para elaboração de material de comunicação - produção de vídeos institucionais para as ações de estímulo ao controle social</t>
  </si>
  <si>
    <t>509738-0</t>
  </si>
  <si>
    <t>1º semestre de 2024</t>
  </si>
  <si>
    <t>GAEC</t>
  </si>
  <si>
    <t>Ações de desenvolvimento voltadas para os servidores do TCE-PE (não incluem as pós), para o desenvolvimento de competências comportamentais, técnicas e de liderança e gestão</t>
  </si>
  <si>
    <t xml:space="preserve">Para um melhor alcance das metas constantes no Plano Estratégico do TCE-PE, faz-se necessário desenvolver os servidores em função dos gaps de competências apresentados.  </t>
  </si>
  <si>
    <t>Preços variados</t>
  </si>
  <si>
    <t>GPDJ</t>
  </si>
  <si>
    <t>Contratação de professores para desenvolvimento de 10 cursos em EaD de 20h de carga horária cada um.</t>
  </si>
  <si>
    <t>Execução do Plano de Capacitação dos Jurisdicionados 2024</t>
  </si>
  <si>
    <t>Contratação de professores para desenvolvimento de 36 oficinas presenciais de 8h para reforço de aprendizagem dos cursos em EaD</t>
  </si>
  <si>
    <t>Contratação de professores para desenvolvimento de 200h de ações educacionais presenciais</t>
  </si>
  <si>
    <t>Soluções de TIC</t>
  </si>
  <si>
    <t xml:space="preserve"> LICENCA PARA USO DE SOFTWARE- DO TIPO GESTAO ACADEMICA E FINANCEIRA, VIA WEB,COM SUPORTE TECNICO -  EDUKANTE </t>
  </si>
  <si>
    <t>521039-9</t>
  </si>
  <si>
    <t>A ferramenta é utilizada para emissão de boletos e notas fiscais dos cursos in-company e tem potencial para ser a ferramenta de gestão acadêmica da pós-graduação</t>
  </si>
  <si>
    <t>Janeiro de 2024</t>
  </si>
  <si>
    <t>LICENCA PARA USO DE SOFTWARE - ADOBE CREATIVE CLOUD FOR TEAM (VIP),MULTIPLATAFORMA- MODELO DE SOFTWARE NA NUVEM COM ACESSO A TODOS OS SFTWARES DA SUITE MASTER COLLECTION+LIGHTROOM+A</t>
  </si>
  <si>
    <t>385433-7</t>
  </si>
  <si>
    <t>O pacote de ferramentas Adobe Creative Cloud é utilizado pelo GPDJ para edição dos vídeos produzidos.</t>
  </si>
  <si>
    <t>Novembro de 2024</t>
  </si>
  <si>
    <t>Aquisição de mobília para o estúdio de gravação</t>
  </si>
  <si>
    <t>Adquirir os mobiliário de cenário e para a equipe técnica de operação do estúdio de gravação</t>
  </si>
  <si>
    <t>-</t>
  </si>
  <si>
    <t xml:space="preserve">Aquisição de equipamentos técnicos suplementares para o estúdio </t>
  </si>
  <si>
    <t>Com o início de operação do estúdio de gravação é provável que apareçam demandas de aquisição de equipamentos suplementares para otimizar os processo ste trabalho</t>
  </si>
  <si>
    <t>março de 2024</t>
  </si>
  <si>
    <t>Contratação de gráfica rápida para serviços diversos</t>
  </si>
  <si>
    <t>Impressão de banners, folders, crachás, adesivos, etc. necessários para as ações educacionais.</t>
  </si>
  <si>
    <t>fevereiro de 2024</t>
  </si>
  <si>
    <t>Serviço de reserva, emissão e entrega de bilhetes aéreos para viagens nacionais, dentro ou fora do Estado de Pernambuco, e internacionais e demais serviços correlatos.</t>
  </si>
  <si>
    <t>216999-1</t>
  </si>
  <si>
    <t>Atender a necessidade de viagens nacionais de servidores e colaboradores da ECPBG</t>
  </si>
  <si>
    <t>Obras e Serviços de Engenharia</t>
  </si>
  <si>
    <t>Construção Civil</t>
  </si>
  <si>
    <t>_</t>
  </si>
  <si>
    <t>Realizar a Reforma das Fachadas e Recuperação Estrutural do Edifício de forma a assegurar sua funcionalidade e preservar as condições estruturais das edificações</t>
  </si>
  <si>
    <t>Abril de 2024</t>
  </si>
  <si>
    <t>Realizar a Reforma do Edifício de forma a assegurar sua acessibilidade a todos os usuários</t>
  </si>
  <si>
    <t>Março de 2024</t>
  </si>
  <si>
    <t xml:space="preserve">Realizar a Reforma da Sala Carlos Pena visando transformá-la em estúdio </t>
  </si>
  <si>
    <t>Televisor 65", widescreen, ultra hd 4k (3840 x 2160 pixels)</t>
  </si>
  <si>
    <t>R$ 3654,00</t>
  </si>
  <si>
    <t>R$ 7.308,00</t>
  </si>
  <si>
    <t>Televisor 50", widescreen, ultra hd 4k (3840 x 2160 pixels)</t>
  </si>
  <si>
    <t>R$ 2238,00</t>
  </si>
  <si>
    <t>R$ 4.476,00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</si>
</sst>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mmmm/yyyy"/>
    <numFmt numFmtId="166" formatCode="dd/mm/yyyy"/>
  </numFmts>
  <fonts count="28">
    <font>
      <sz val="10.0"/>
      <color rgb="FF000000"/>
      <name val="Arial"/>
      <scheme val="minor"/>
    </font>
    <font>
      <b/>
      <color theme="1"/>
      <name val="Arial"/>
    </font>
    <font>
      <b/>
      <sz val="34.0"/>
      <color theme="1"/>
      <name val="Arial"/>
    </font>
    <font>
      <b/>
      <sz val="24.0"/>
      <color theme="1"/>
      <name val="Arial"/>
    </font>
    <font>
      <color theme="1"/>
      <name val="Arial"/>
    </font>
    <font>
      <color rgb="FF000000"/>
      <name val="Arial"/>
    </font>
    <font>
      <u/>
      <color rgb="FF1155CC"/>
    </font>
    <font>
      <b/>
      <u/>
      <color rgb="FF1155CC"/>
    </font>
    <font>
      <b/>
      <u/>
      <color rgb="FF1155CC"/>
      <name val="Arial"/>
    </font>
    <font>
      <b/>
      <u/>
      <color theme="1"/>
      <name val="Arial"/>
    </font>
    <font>
      <sz val="11.0"/>
      <color rgb="FF1155CC"/>
      <name val="Inconsolata"/>
    </font>
    <font>
      <b/>
      <sz val="18.0"/>
      <color theme="1"/>
      <name val="Times New Roman"/>
    </font>
    <font/>
    <font>
      <b/>
      <sz val="13.0"/>
      <color theme="1"/>
      <name val="Times New Roman"/>
    </font>
    <font>
      <sz val="18.0"/>
      <color theme="1"/>
      <name val="Times New Roman"/>
    </font>
    <font>
      <b/>
      <color theme="1"/>
      <name val="Times New Roman"/>
    </font>
    <font>
      <color theme="1"/>
      <name val="Times New Roman"/>
    </font>
    <font>
      <sz val="16.0"/>
      <color theme="1"/>
      <name val="Times New Roman"/>
    </font>
    <font>
      <sz val="16.0"/>
      <color theme="1"/>
      <name val="&quot;Times New Roman&quot;"/>
    </font>
    <font>
      <sz val="16.0"/>
      <color rgb="FF202124"/>
      <name val="&quot;Times New Roman&quot;"/>
    </font>
    <font>
      <sz val="16.0"/>
      <color rgb="FF000000"/>
      <name val="&quot;Times New Roman&quot;"/>
    </font>
    <font>
      <sz val="16.0"/>
      <color rgb="FF1F1F1F"/>
      <name val="Times New Roman"/>
    </font>
    <font>
      <sz val="16.0"/>
      <color rgb="FF333333"/>
      <name val="Times New Roman"/>
    </font>
    <font>
      <sz val="16.0"/>
      <color rgb="FF000000"/>
      <name val="Times New Roman"/>
    </font>
    <font>
      <sz val="14.0"/>
      <color theme="1"/>
      <name val="Times New Roman"/>
    </font>
    <font>
      <sz val="16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4A86E8"/>
        <bgColor rgb="FF4A86E8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3" fontId="2" numFmtId="0" xfId="0" applyAlignment="1" applyFill="1" applyFont="1">
      <alignment horizontal="center" readingOrder="0" shrinkToFit="0" vertical="center" wrapText="1"/>
    </xf>
    <xf borderId="0" fillId="2" fontId="1" numFmtId="0" xfId="0" applyAlignment="1" applyFont="1">
      <alignment horizontal="center" shrinkToFit="0" vertical="center" wrapText="1"/>
    </xf>
    <xf borderId="0" fillId="2" fontId="1" numFmtId="4" xfId="0" applyAlignment="1" applyFont="1" applyNumberFormat="1">
      <alignment horizontal="center" shrinkToFit="0" vertical="center" wrapText="1"/>
    </xf>
    <xf borderId="0" fillId="4" fontId="3" numFmtId="0" xfId="0" applyAlignment="1" applyFill="1" applyFont="1">
      <alignment horizontal="center"/>
    </xf>
    <xf borderId="0" fillId="0" fontId="1" numFmtId="0" xfId="0" applyAlignment="1" applyFont="1">
      <alignment vertical="bottom"/>
    </xf>
    <xf borderId="0" fillId="2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shrinkToFit="0" vertical="bottom" wrapText="0"/>
    </xf>
    <xf borderId="0" fillId="0" fontId="4" numFmtId="0" xfId="0" applyAlignment="1" applyFont="1">
      <alignment shrinkToFit="0" wrapText="1"/>
    </xf>
    <xf borderId="0" fillId="5" fontId="1" numFmtId="0" xfId="0" applyAlignment="1" applyFill="1" applyFont="1">
      <alignment shrinkToFit="0" wrapText="1"/>
    </xf>
    <xf borderId="0" fillId="0" fontId="4" numFmtId="0" xfId="0" applyAlignment="1" applyFont="1">
      <alignment horizontal="left"/>
    </xf>
    <xf borderId="0" fillId="0" fontId="5" numFmtId="0" xfId="0" applyAlignment="1" applyFont="1">
      <alignment horizontal="left"/>
    </xf>
    <xf borderId="0" fillId="0" fontId="1" numFmtId="0" xfId="0" applyAlignment="1" applyFont="1">
      <alignment horizontal="center" shrinkToFit="0" wrapText="1"/>
    </xf>
    <xf borderId="0" fillId="2" fontId="6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shrinkToFit="0" wrapText="1"/>
    </xf>
    <xf borderId="0" fillId="2" fontId="8" numFmtId="0" xfId="0" applyAlignment="1" applyFont="1">
      <alignment horizontal="left" shrinkToFit="0" vertical="center" wrapText="1"/>
    </xf>
    <xf borderId="0" fillId="2" fontId="9" numFmtId="0" xfId="0" applyAlignment="1" applyFont="1">
      <alignment horizontal="left" shrinkToFit="0" vertical="center" wrapText="1"/>
    </xf>
    <xf borderId="0" fillId="5" fontId="10" numFmtId="0" xfId="0" applyFont="1"/>
    <xf borderId="2" fillId="6" fontId="11" numFmtId="0" xfId="0" applyAlignment="1" applyBorder="1" applyFill="1" applyFont="1">
      <alignment horizontal="center" shrinkToFit="0" vertical="center" wrapText="1"/>
    </xf>
    <xf borderId="3" fillId="6" fontId="11" numFmtId="0" xfId="0" applyAlignment="1" applyBorder="1" applyFont="1">
      <alignment horizontal="center" shrinkToFit="0" vertical="center" wrapText="1"/>
    </xf>
    <xf borderId="4" fillId="0" fontId="12" numFmtId="0" xfId="0" applyBorder="1" applyFont="1"/>
    <xf borderId="2" fillId="7" fontId="11" numFmtId="0" xfId="0" applyAlignment="1" applyBorder="1" applyFill="1" applyFont="1">
      <alignment horizontal="center" shrinkToFit="0" vertical="center" wrapText="1"/>
    </xf>
    <xf borderId="2" fillId="6" fontId="13" numFmtId="0" xfId="0" applyAlignment="1" applyBorder="1" applyFont="1">
      <alignment horizontal="center" shrinkToFit="0" vertical="center" wrapText="1"/>
    </xf>
    <xf borderId="1" fillId="6" fontId="11" numFmtId="0" xfId="0" applyAlignment="1" applyBorder="1" applyFont="1">
      <alignment horizontal="center" shrinkToFit="0" vertical="center" wrapText="1"/>
    </xf>
    <xf borderId="1" fillId="6" fontId="11" numFmtId="4" xfId="0" applyAlignment="1" applyBorder="1" applyFont="1" applyNumberFormat="1">
      <alignment horizontal="center" shrinkToFit="0" vertical="center" wrapText="1"/>
    </xf>
    <xf borderId="2" fillId="8" fontId="11" numFmtId="0" xfId="0" applyAlignment="1" applyBorder="1" applyFill="1" applyFont="1">
      <alignment horizontal="center" shrinkToFit="0" vertical="center" wrapText="1"/>
    </xf>
    <xf borderId="0" fillId="0" fontId="14" numFmtId="0" xfId="0" applyFont="1"/>
    <xf borderId="0" fillId="0" fontId="11" numFmtId="0" xfId="0" applyAlignment="1" applyFont="1">
      <alignment horizontal="center"/>
    </xf>
    <xf borderId="5" fillId="0" fontId="12" numFmtId="0" xfId="0" applyBorder="1" applyFont="1"/>
    <xf borderId="5" fillId="6" fontId="11" numFmtId="0" xfId="0" applyAlignment="1" applyBorder="1" applyFont="1">
      <alignment horizontal="center" shrinkToFit="0" vertical="center" wrapText="1"/>
    </xf>
    <xf borderId="5" fillId="6" fontId="15" numFmtId="0" xfId="0" applyAlignment="1" applyBorder="1" applyFont="1">
      <alignment horizontal="center" shrinkToFit="0" vertical="center" wrapText="1"/>
    </xf>
    <xf borderId="6" fillId="6" fontId="15" numFmtId="0" xfId="0" applyAlignment="1" applyBorder="1" applyFont="1">
      <alignment horizontal="center" shrinkToFit="0" vertical="center" wrapText="1"/>
    </xf>
    <xf borderId="6" fillId="6" fontId="15" numFmtId="4" xfId="0" applyAlignment="1" applyBorder="1" applyFont="1" applyNumberFormat="1">
      <alignment horizontal="center" shrinkToFit="0" vertical="center" wrapText="1"/>
    </xf>
    <xf borderId="5" fillId="8" fontId="15" numFmtId="0" xfId="0" applyAlignment="1" applyBorder="1" applyFont="1">
      <alignment horizontal="center" shrinkToFit="0" vertical="center" wrapText="1"/>
    </xf>
    <xf borderId="0" fillId="0" fontId="16" numFmtId="0" xfId="0" applyFont="1"/>
    <xf borderId="0" fillId="0" fontId="15" numFmtId="0" xfId="0" applyAlignment="1" applyFont="1">
      <alignment horizontal="center"/>
    </xf>
    <xf borderId="6" fillId="9" fontId="17" numFmtId="0" xfId="0" applyAlignment="1" applyBorder="1" applyFill="1" applyFont="1">
      <alignment horizontal="center" shrinkToFit="0" vertical="center" wrapText="1"/>
    </xf>
    <xf borderId="6" fillId="9" fontId="17" numFmtId="0" xfId="0" applyAlignment="1" applyBorder="1" applyFont="1">
      <alignment horizontal="center" readingOrder="0" shrinkToFit="0" vertical="center" wrapText="1"/>
    </xf>
    <xf borderId="7" fillId="9" fontId="18" numFmtId="0" xfId="0" applyAlignment="1" applyBorder="1" applyFont="1">
      <alignment horizontal="center" readingOrder="0" shrinkToFit="0" wrapText="1"/>
    </xf>
    <xf borderId="7" fillId="9" fontId="18" numFmtId="0" xfId="0" applyAlignment="1" applyBorder="1" applyFont="1">
      <alignment horizontal="center" shrinkToFit="0" wrapText="1"/>
    </xf>
    <xf borderId="7" fillId="9" fontId="18" numFmtId="4" xfId="0" applyAlignment="1" applyBorder="1" applyFont="1" applyNumberFormat="1">
      <alignment horizontal="center"/>
    </xf>
    <xf borderId="7" fillId="9" fontId="18" numFmtId="164" xfId="0" applyAlignment="1" applyBorder="1" applyFont="1" applyNumberFormat="1">
      <alignment horizontal="center" readingOrder="0"/>
    </xf>
    <xf borderId="7" fillId="8" fontId="18" numFmtId="164" xfId="0" applyAlignment="1" applyBorder="1" applyFont="1" applyNumberFormat="1">
      <alignment horizontal="center"/>
    </xf>
    <xf borderId="7" fillId="10" fontId="18" numFmtId="0" xfId="0" applyAlignment="1" applyBorder="1" applyFill="1" applyFont="1">
      <alignment horizontal="center" shrinkToFit="0" wrapText="1"/>
    </xf>
    <xf borderId="7" fillId="10" fontId="19" numFmtId="0" xfId="0" applyAlignment="1" applyBorder="1" applyFont="1">
      <alignment horizontal="center" shrinkToFit="0" wrapText="1"/>
    </xf>
    <xf borderId="0" fillId="0" fontId="17" numFmtId="0" xfId="0" applyAlignment="1" applyFont="1">
      <alignment vertical="center"/>
    </xf>
    <xf borderId="7" fillId="9" fontId="18" numFmtId="4" xfId="0" applyAlignment="1" applyBorder="1" applyFont="1" applyNumberFormat="1">
      <alignment horizontal="center" readingOrder="0"/>
    </xf>
    <xf borderId="7" fillId="8" fontId="20" numFmtId="164" xfId="0" applyAlignment="1" applyBorder="1" applyFont="1" applyNumberFormat="1">
      <alignment horizontal="center"/>
    </xf>
    <xf borderId="0" fillId="0" fontId="17" numFmtId="164" xfId="0" applyAlignment="1" applyFont="1" applyNumberFormat="1">
      <alignment vertical="center"/>
    </xf>
    <xf borderId="6" fillId="9" fontId="21" numFmtId="0" xfId="0" applyAlignment="1" applyBorder="1" applyFont="1">
      <alignment horizontal="center" readingOrder="0"/>
    </xf>
    <xf borderId="7" fillId="9" fontId="20" numFmtId="4" xfId="0" applyAlignment="1" applyBorder="1" applyFont="1" applyNumberFormat="1">
      <alignment horizontal="center"/>
    </xf>
    <xf borderId="7" fillId="9" fontId="18" numFmtId="165" xfId="0" applyAlignment="1" applyBorder="1" applyFont="1" applyNumberFormat="1">
      <alignment horizontal="center" readingOrder="0"/>
    </xf>
    <xf borderId="6" fillId="9" fontId="17" numFmtId="165" xfId="0" applyAlignment="1" applyBorder="1" applyFont="1" applyNumberFormat="1">
      <alignment horizontal="center" readingOrder="0" shrinkToFit="0" vertical="center" wrapText="1"/>
    </xf>
    <xf borderId="7" fillId="9" fontId="20" numFmtId="4" xfId="0" applyAlignment="1" applyBorder="1" applyFont="1" applyNumberFormat="1">
      <alignment horizontal="center" readingOrder="0" shrinkToFit="0" wrapText="1"/>
    </xf>
    <xf borderId="7" fillId="9" fontId="20" numFmtId="164" xfId="0" applyAlignment="1" applyBorder="1" applyFont="1" applyNumberFormat="1">
      <alignment horizontal="center" readingOrder="0" shrinkToFit="0" wrapText="1"/>
    </xf>
    <xf borderId="7" fillId="8" fontId="20" numFmtId="164" xfId="0" applyAlignment="1" applyBorder="1" applyFont="1" applyNumberFormat="1">
      <alignment horizontal="center" shrinkToFit="0" wrapText="1"/>
    </xf>
    <xf borderId="0" fillId="9" fontId="21" numFmtId="0" xfId="0" applyAlignment="1" applyFont="1">
      <alignment horizontal="center" readingOrder="0"/>
    </xf>
    <xf borderId="6" fillId="9" fontId="17" numFmtId="4" xfId="0" applyAlignment="1" applyBorder="1" applyFont="1" applyNumberFormat="1">
      <alignment horizontal="center" readingOrder="0" shrinkToFit="0" vertical="center" wrapText="1"/>
    </xf>
    <xf borderId="6" fillId="9" fontId="17" numFmtId="164" xfId="0" applyAlignment="1" applyBorder="1" applyFont="1" applyNumberFormat="1">
      <alignment horizontal="center" readingOrder="0" shrinkToFit="0" vertical="center" wrapText="1"/>
    </xf>
    <xf borderId="6" fillId="8" fontId="17" numFmtId="164" xfId="0" applyAlignment="1" applyBorder="1" applyFont="1" applyNumberFormat="1">
      <alignment horizontal="center" readingOrder="0" shrinkToFit="0" vertical="center" wrapText="1"/>
    </xf>
    <xf borderId="6" fillId="9" fontId="17" numFmtId="166" xfId="0" applyAlignment="1" applyBorder="1" applyFont="1" applyNumberFormat="1">
      <alignment horizontal="center" readingOrder="0" shrinkToFit="0" vertical="center" wrapText="1"/>
    </xf>
    <xf borderId="6" fillId="9" fontId="18" numFmtId="0" xfId="0" applyAlignment="1" applyBorder="1" applyFont="1">
      <alignment horizontal="center" shrinkToFit="0" vertical="center" wrapText="1"/>
    </xf>
    <xf borderId="4" fillId="9" fontId="18" numFmtId="0" xfId="0" applyAlignment="1" applyBorder="1" applyFont="1">
      <alignment horizontal="center" readingOrder="0" shrinkToFit="0" vertical="center" wrapText="1"/>
    </xf>
    <xf borderId="6" fillId="9" fontId="17" numFmtId="164" xfId="0" applyAlignment="1" applyBorder="1" applyFont="1" applyNumberFormat="1">
      <alignment horizontal="center" shrinkToFit="0" vertical="center" wrapText="1"/>
    </xf>
    <xf borderId="0" fillId="5" fontId="17" numFmtId="0" xfId="0" applyAlignment="1" applyFont="1">
      <alignment vertical="center"/>
    </xf>
    <xf borderId="6" fillId="9" fontId="18" numFmtId="0" xfId="0" applyAlignment="1" applyBorder="1" applyFont="1">
      <alignment horizontal="center" shrinkToFit="0" wrapText="1"/>
    </xf>
    <xf borderId="4" fillId="9" fontId="18" numFmtId="0" xfId="0" applyAlignment="1" applyBorder="1" applyFont="1">
      <alignment horizontal="center" shrinkToFit="0" wrapText="1"/>
    </xf>
    <xf borderId="5" fillId="9" fontId="18" numFmtId="0" xfId="0" applyAlignment="1" applyBorder="1" applyFont="1">
      <alignment horizontal="center" readingOrder="0" shrinkToFit="0" vertical="center" wrapText="1"/>
    </xf>
    <xf borderId="6" fillId="8" fontId="17" numFmtId="164" xfId="0" applyAlignment="1" applyBorder="1" applyFont="1" applyNumberFormat="1">
      <alignment horizontal="center" shrinkToFit="0" vertical="center" wrapText="1"/>
    </xf>
    <xf borderId="5" fillId="9" fontId="18" numFmtId="0" xfId="0" applyAlignment="1" applyBorder="1" applyFont="1">
      <alignment horizontal="center" shrinkToFit="0" wrapText="1"/>
    </xf>
    <xf borderId="7" fillId="9" fontId="18" numFmtId="0" xfId="0" applyAlignment="1" applyBorder="1" applyFont="1">
      <alignment horizontal="center" readingOrder="0" shrinkToFit="0" vertical="center" wrapText="1"/>
    </xf>
    <xf borderId="7" fillId="9" fontId="18" numFmtId="0" xfId="0" applyAlignment="1" applyBorder="1" applyFont="1">
      <alignment horizontal="center" shrinkToFit="0" wrapText="1"/>
    </xf>
    <xf borderId="0" fillId="9" fontId="22" numFmtId="0" xfId="0" applyAlignment="1" applyFont="1">
      <alignment horizontal="center" readingOrder="0" vertical="center"/>
    </xf>
    <xf borderId="6" fillId="8" fontId="23" numFmtId="164" xfId="0" applyAlignment="1" applyBorder="1" applyFont="1" applyNumberFormat="1">
      <alignment horizontal="center" readingOrder="0" shrinkToFit="0" vertical="center" wrapText="1"/>
    </xf>
    <xf borderId="6" fillId="9" fontId="24" numFmtId="0" xfId="0" applyAlignment="1" applyBorder="1" applyFont="1">
      <alignment horizontal="center" readingOrder="0" vertical="center"/>
    </xf>
    <xf borderId="6" fillId="9" fontId="17" numFmtId="0" xfId="0" applyAlignment="1" applyBorder="1" applyFont="1">
      <alignment readingOrder="0" shrinkToFit="0" wrapText="1"/>
    </xf>
    <xf borderId="6" fillId="9" fontId="18" numFmtId="0" xfId="0" applyAlignment="1" applyBorder="1" applyFont="1">
      <alignment horizontal="center" readingOrder="0" shrinkToFit="0" vertical="center" wrapText="1"/>
    </xf>
    <xf borderId="6" fillId="9" fontId="23" numFmtId="4" xfId="0" applyAlignment="1" applyBorder="1" applyFont="1" applyNumberFormat="1">
      <alignment horizontal="center" readingOrder="0" shrinkToFit="0" vertical="center" wrapText="1"/>
    </xf>
    <xf borderId="7" fillId="9" fontId="18" numFmtId="0" xfId="0" applyAlignment="1" applyBorder="1" applyFont="1">
      <alignment horizontal="center" readingOrder="0"/>
    </xf>
    <xf borderId="0" fillId="9" fontId="17" numFmtId="0" xfId="0" applyAlignment="1" applyFont="1">
      <alignment horizontal="center" shrinkToFit="0" vertical="center" wrapText="1"/>
    </xf>
    <xf borderId="6" fillId="9" fontId="18" numFmtId="0" xfId="0" applyAlignment="1" applyBorder="1" applyFont="1">
      <alignment horizontal="center" readingOrder="0" shrinkToFit="0" wrapText="1"/>
    </xf>
    <xf borderId="6" fillId="9" fontId="18" numFmtId="0" xfId="0" applyAlignment="1" applyBorder="1" applyFont="1">
      <alignment horizontal="center" shrinkToFit="0" wrapText="1"/>
    </xf>
    <xf borderId="6" fillId="9" fontId="18" numFmtId="4" xfId="0" applyAlignment="1" applyBorder="1" applyFont="1" applyNumberFormat="1">
      <alignment horizontal="center" readingOrder="0"/>
    </xf>
    <xf borderId="6" fillId="9" fontId="18" numFmtId="164" xfId="0" applyAlignment="1" applyBorder="1" applyFont="1" applyNumberFormat="1">
      <alignment horizontal="center" readingOrder="0"/>
    </xf>
    <xf borderId="6" fillId="8" fontId="18" numFmtId="164" xfId="0" applyAlignment="1" applyBorder="1" applyFont="1" applyNumberFormat="1">
      <alignment horizontal="center" readingOrder="0"/>
    </xf>
    <xf borderId="6" fillId="9" fontId="18" numFmtId="0" xfId="0" applyAlignment="1" applyBorder="1" applyFont="1">
      <alignment horizontal="center" readingOrder="0"/>
    </xf>
    <xf borderId="7" fillId="8" fontId="18" numFmtId="164" xfId="0" applyAlignment="1" applyBorder="1" applyFont="1" applyNumberFormat="1">
      <alignment horizontal="center" readingOrder="0"/>
    </xf>
    <xf borderId="0" fillId="0" fontId="25" numFmtId="0" xfId="0" applyFont="1"/>
    <xf borderId="0" fillId="0" fontId="26" numFmtId="164" xfId="0" applyFont="1" applyNumberFormat="1"/>
    <xf borderId="0" fillId="0" fontId="27" numFmtId="0" xfId="0" applyAlignment="1" applyFont="1">
      <alignment readingOrder="0"/>
    </xf>
    <xf borderId="0" fillId="0" fontId="26" numFmtId="164" xfId="0" applyAlignment="1" applyFont="1" applyNumberFormat="1">
      <alignment readingOrder="0"/>
    </xf>
    <xf borderId="8" fillId="0" fontId="26" numFmtId="164" xfId="0" applyBorder="1" applyFont="1" applyNumberFormat="1"/>
    <xf borderId="0" fillId="0" fontId="26" numFmtId="10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efisco.sefaz.pe.gov.br/sfi_fin_gbp/PRConsultarCatalogoMaterial" TargetMode="External"/><Relationship Id="rId3" Type="http://schemas.openxmlformats.org/officeDocument/2006/relationships/hyperlink" Target="https://www.scge.pe.gov.br/wp-content/uploads/2021/04/Manual-de-Classificacao-da-Despesa-Publica.pdf" TargetMode="External"/><Relationship Id="rId4" Type="http://schemas.openxmlformats.org/officeDocument/2006/relationships/hyperlink" Target="https://docs.google.com/document/u/0/d/1QIQlR9A2UuuPW4dXqFSCXcUcfd5LweNSkQ5qrxtIRxw/edit" TargetMode="External"/><Relationship Id="rId5" Type="http://schemas.openxmlformats.org/officeDocument/2006/relationships/hyperlink" Target="http://sistemasgfo/" TargetMode="External"/><Relationship Id="rId6" Type="http://schemas.openxmlformats.org/officeDocument/2006/relationships/drawing" Target="../drawings/drawing1.xml"/><Relationship Id="rId7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12.88"/>
    <col customWidth="1" min="2" max="2" width="22.0"/>
    <col customWidth="1" min="3" max="3" width="20.38"/>
    <col customWidth="1" hidden="1" min="4" max="4" width="29.75"/>
    <col customWidth="1" hidden="1" min="5" max="5" width="27.88"/>
    <col customWidth="1" hidden="1" min="6" max="6" width="31.0"/>
    <col customWidth="1" hidden="1" min="7" max="7" width="25.5"/>
    <col customWidth="1" min="8" max="8" width="51.88"/>
    <col customWidth="1" hidden="1" min="9" max="9" width="28.88"/>
    <col customWidth="1" min="10" max="10" width="48.75"/>
    <col customWidth="1" min="11" max="11" width="23.38"/>
    <col customWidth="1" min="12" max="14" width="23.25"/>
    <col customWidth="1" min="15" max="15" width="28.88"/>
    <col customWidth="1" min="16" max="16" width="33.75"/>
    <col customWidth="1" min="17" max="17" width="34.88"/>
    <col customWidth="1" min="18" max="18" width="33.88"/>
    <col customWidth="1" min="19" max="19" width="16.75"/>
    <col customWidth="1" min="20" max="28" width="12.63"/>
  </cols>
  <sheetData>
    <row r="1" ht="15.75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1"/>
      <c r="P1" s="1"/>
      <c r="Q1" s="1"/>
      <c r="R1" s="1"/>
      <c r="S1" s="3"/>
      <c r="T1" s="3"/>
      <c r="U1" s="3"/>
      <c r="V1" s="3"/>
      <c r="W1" s="3"/>
      <c r="X1" s="3"/>
      <c r="Y1" s="3"/>
      <c r="Z1" s="3"/>
    </row>
    <row r="2" ht="41.25" customHeight="1">
      <c r="A2" s="4" t="s">
        <v>0</v>
      </c>
      <c r="S2" s="3"/>
      <c r="T2" s="3"/>
      <c r="U2" s="3"/>
      <c r="V2" s="3"/>
      <c r="W2" s="3"/>
      <c r="X2" s="3"/>
      <c r="Y2" s="3"/>
      <c r="Z2" s="3"/>
    </row>
    <row r="3" ht="15.75" hidden="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</row>
    <row r="4" ht="32.25" hidden="1" customHeight="1">
      <c r="A4" s="7" t="s">
        <v>1</v>
      </c>
      <c r="L4" s="6"/>
      <c r="M4" s="6"/>
      <c r="N4" s="6"/>
      <c r="O4" s="5"/>
      <c r="P4" s="5"/>
      <c r="Q4" s="5"/>
      <c r="R4" s="5"/>
      <c r="S4" s="3"/>
      <c r="V4" s="3"/>
      <c r="W4" s="3"/>
      <c r="X4" s="3"/>
      <c r="Y4" s="3"/>
      <c r="Z4" s="3"/>
    </row>
    <row r="5" ht="15.75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  <c r="O5" s="5"/>
      <c r="P5" s="5"/>
      <c r="Q5" s="5"/>
      <c r="R5" s="5"/>
      <c r="S5" s="3"/>
      <c r="V5" s="3"/>
      <c r="W5" s="3"/>
      <c r="X5" s="3"/>
      <c r="Y5" s="3"/>
      <c r="Z5" s="3"/>
    </row>
    <row r="6" ht="27.0" hidden="1" customHeight="1">
      <c r="A6" s="8" t="s">
        <v>2</v>
      </c>
      <c r="E6" s="9"/>
      <c r="F6" s="5"/>
      <c r="G6" s="9" t="s">
        <v>3</v>
      </c>
      <c r="K6" s="10"/>
      <c r="L6" s="9"/>
      <c r="Q6" s="5"/>
      <c r="R6" s="5"/>
      <c r="S6" s="3"/>
      <c r="V6" s="3"/>
      <c r="W6" s="3"/>
      <c r="X6" s="3"/>
      <c r="Y6" s="3"/>
      <c r="Z6" s="3"/>
    </row>
    <row r="7" ht="15.75" hidden="1" customHeight="1">
      <c r="A7" s="11" t="s">
        <v>4</v>
      </c>
      <c r="E7" s="9"/>
      <c r="F7" s="5"/>
      <c r="G7" s="9" t="s">
        <v>5</v>
      </c>
      <c r="K7" s="10"/>
      <c r="L7" s="9"/>
      <c r="R7" s="5"/>
      <c r="S7" s="3"/>
      <c r="V7" s="3"/>
      <c r="W7" s="3"/>
      <c r="X7" s="3"/>
      <c r="Y7" s="3"/>
      <c r="Z7" s="3"/>
    </row>
    <row r="8" ht="29.25" hidden="1" customHeight="1">
      <c r="A8" s="9" t="s">
        <v>6</v>
      </c>
      <c r="E8" s="9"/>
      <c r="F8" s="5"/>
      <c r="G8" s="9" t="s">
        <v>7</v>
      </c>
      <c r="P8" s="12"/>
      <c r="Q8" s="5"/>
      <c r="R8" s="5"/>
      <c r="S8" s="3"/>
      <c r="U8" s="3"/>
      <c r="V8" s="3"/>
      <c r="W8" s="3"/>
      <c r="X8" s="3"/>
      <c r="Y8" s="3"/>
      <c r="Z8" s="3"/>
    </row>
    <row r="9" ht="15.75" hidden="1" customHeight="1">
      <c r="A9" s="9" t="s">
        <v>8</v>
      </c>
      <c r="E9" s="9"/>
      <c r="F9" s="5"/>
      <c r="G9" s="9" t="s">
        <v>9</v>
      </c>
      <c r="K9" s="5"/>
      <c r="L9" s="6"/>
      <c r="P9" s="12"/>
      <c r="Q9" s="5"/>
      <c r="R9" s="5"/>
      <c r="S9" s="3"/>
      <c r="U9" s="3"/>
      <c r="V9" s="3"/>
      <c r="W9" s="3"/>
      <c r="X9" s="3"/>
      <c r="Y9" s="3"/>
      <c r="Z9" s="3"/>
    </row>
    <row r="10" ht="15.75" hidden="1" customHeight="1">
      <c r="A10" s="13" t="s">
        <v>10</v>
      </c>
      <c r="E10" s="9"/>
      <c r="F10" s="5"/>
      <c r="G10" s="9" t="s">
        <v>11</v>
      </c>
      <c r="K10" s="5"/>
      <c r="L10" s="6"/>
      <c r="M10" s="6"/>
      <c r="N10" s="6"/>
      <c r="O10" s="5"/>
      <c r="P10" s="5"/>
      <c r="Q10" s="5"/>
      <c r="R10" s="5"/>
      <c r="S10" s="3"/>
      <c r="U10" s="3"/>
      <c r="V10" s="3"/>
      <c r="W10" s="3"/>
      <c r="X10" s="3"/>
      <c r="Y10" s="3"/>
      <c r="Z10" s="3"/>
    </row>
    <row r="11" ht="15.75" hidden="1" customHeight="1">
      <c r="A11" s="14" t="s">
        <v>12</v>
      </c>
      <c r="E11" s="9"/>
      <c r="F11" s="5"/>
      <c r="G11" s="9" t="s">
        <v>13</v>
      </c>
      <c r="K11" s="5"/>
      <c r="L11" s="6"/>
      <c r="M11" s="6"/>
      <c r="N11" s="6"/>
      <c r="O11" s="5"/>
      <c r="P11" s="5"/>
      <c r="Q11" s="5"/>
      <c r="R11" s="5"/>
      <c r="S11" s="3"/>
      <c r="U11" s="3"/>
      <c r="V11" s="3"/>
      <c r="W11" s="3"/>
      <c r="X11" s="3"/>
      <c r="Y11" s="3"/>
      <c r="Z11" s="3"/>
    </row>
    <row r="12" ht="15.75" hidden="1" customHeight="1">
      <c r="A12" s="13" t="s">
        <v>14</v>
      </c>
      <c r="E12" s="9"/>
      <c r="F12" s="5"/>
      <c r="G12" s="9" t="s">
        <v>15</v>
      </c>
      <c r="L12" s="6"/>
      <c r="M12" s="6"/>
      <c r="N12" s="6"/>
      <c r="O12" s="5"/>
      <c r="P12" s="5"/>
      <c r="Q12" s="5"/>
      <c r="R12" s="5"/>
      <c r="S12" s="3"/>
      <c r="U12" s="3"/>
      <c r="V12" s="3"/>
      <c r="W12" s="3"/>
      <c r="X12" s="3"/>
      <c r="Y12" s="3"/>
      <c r="Z12" s="3"/>
      <c r="AA12" s="3"/>
      <c r="AB12" s="3"/>
    </row>
    <row r="13" ht="15.75" hidden="1" customHeight="1">
      <c r="A13" s="9" t="s">
        <v>16</v>
      </c>
      <c r="E13" s="15"/>
      <c r="F13" s="16"/>
      <c r="G13" s="9" t="s">
        <v>17</v>
      </c>
      <c r="L13" s="6"/>
      <c r="M13" s="6"/>
      <c r="N13" s="6"/>
      <c r="O13" s="5"/>
      <c r="P13" s="5"/>
      <c r="Q13" s="5"/>
      <c r="R13" s="5"/>
      <c r="S13" s="3"/>
      <c r="U13" s="3"/>
      <c r="V13" s="3"/>
      <c r="W13" s="3"/>
      <c r="X13" s="3"/>
      <c r="Y13" s="3"/>
      <c r="Z13" s="3"/>
      <c r="AA13" s="3"/>
      <c r="AB13" s="3"/>
    </row>
    <row r="14" ht="25.5" hidden="1" customHeight="1">
      <c r="A14" s="17" t="s">
        <v>18</v>
      </c>
      <c r="E14" s="9"/>
      <c r="F14" s="5"/>
      <c r="G14" s="18" t="s">
        <v>19</v>
      </c>
      <c r="K14" s="5"/>
      <c r="L14" s="6"/>
      <c r="M14" s="6"/>
      <c r="N14" s="6"/>
      <c r="O14" s="5"/>
      <c r="P14" s="5"/>
      <c r="Q14" s="5"/>
      <c r="R14" s="5"/>
      <c r="S14" s="3"/>
      <c r="U14" s="3"/>
      <c r="V14" s="3"/>
      <c r="W14" s="3"/>
      <c r="X14" s="3"/>
      <c r="Y14" s="3"/>
      <c r="Z14" s="3"/>
      <c r="AA14" s="3"/>
      <c r="AB14" s="3"/>
    </row>
    <row r="15" ht="49.5" hidden="1" customHeight="1">
      <c r="A15" s="19" t="s">
        <v>20</v>
      </c>
      <c r="E15" s="5"/>
      <c r="F15" s="5"/>
      <c r="G15" s="20" t="s">
        <v>21</v>
      </c>
      <c r="K15" s="5"/>
      <c r="L15" s="6"/>
      <c r="M15" s="6"/>
      <c r="N15" s="6"/>
      <c r="O15" s="5"/>
      <c r="P15" s="5"/>
      <c r="Q15" s="21" t="str">
        <f>(#REF!*100)/#REF!/100</f>
        <v>#REF!</v>
      </c>
      <c r="R15" s="5"/>
      <c r="S15" s="3"/>
      <c r="U15" s="3"/>
      <c r="V15" s="3"/>
      <c r="W15" s="3"/>
      <c r="X15" s="3"/>
      <c r="Y15" s="3"/>
      <c r="Z15" s="3"/>
      <c r="AA15" s="3"/>
      <c r="AB15" s="3"/>
    </row>
    <row r="16" ht="15.75" hidden="1" customHeight="1">
      <c r="A16" s="9"/>
      <c r="B16" s="9"/>
      <c r="C16" s="9"/>
      <c r="D16" s="9"/>
      <c r="E16" s="5"/>
      <c r="F16" s="5"/>
      <c r="G16" s="5"/>
      <c r="H16" s="5"/>
      <c r="I16" s="5"/>
      <c r="J16" s="5"/>
      <c r="K16" s="5"/>
      <c r="L16" s="6"/>
      <c r="M16" s="6"/>
      <c r="N16" s="6"/>
      <c r="O16" s="5"/>
      <c r="P16" s="5"/>
      <c r="Q16" s="5"/>
      <c r="R16" s="5"/>
      <c r="S16" s="3"/>
      <c r="U16" s="3"/>
      <c r="V16" s="3"/>
      <c r="W16" s="3"/>
      <c r="X16" s="3"/>
      <c r="Y16" s="3"/>
      <c r="Z16" s="3"/>
      <c r="AA16" s="3"/>
      <c r="AB16" s="3"/>
    </row>
    <row r="17" ht="46.5" customHeight="1">
      <c r="A17" s="22" t="s">
        <v>22</v>
      </c>
      <c r="B17" s="22" t="s">
        <v>23</v>
      </c>
      <c r="C17" s="22" t="s">
        <v>24</v>
      </c>
      <c r="D17" s="23" t="s">
        <v>25</v>
      </c>
      <c r="E17" s="24"/>
      <c r="F17" s="22" t="s">
        <v>26</v>
      </c>
      <c r="G17" s="25" t="s">
        <v>27</v>
      </c>
      <c r="H17" s="22" t="s">
        <v>28</v>
      </c>
      <c r="I17" s="22" t="s">
        <v>29</v>
      </c>
      <c r="J17" s="26" t="s">
        <v>30</v>
      </c>
      <c r="K17" s="22" t="s">
        <v>31</v>
      </c>
      <c r="L17" s="27" t="s">
        <v>32</v>
      </c>
      <c r="M17" s="28" t="s">
        <v>33</v>
      </c>
      <c r="N17" s="28" t="s">
        <v>34</v>
      </c>
      <c r="O17" s="22" t="s">
        <v>35</v>
      </c>
      <c r="P17" s="29" t="s">
        <v>36</v>
      </c>
      <c r="Q17" s="29" t="s">
        <v>37</v>
      </c>
      <c r="R17" s="29" t="s">
        <v>38</v>
      </c>
      <c r="S17" s="30"/>
      <c r="T17" s="30"/>
      <c r="U17" s="30"/>
      <c r="V17" s="31"/>
      <c r="W17" s="31"/>
      <c r="X17" s="31"/>
      <c r="Y17" s="31"/>
      <c r="Z17" s="31"/>
      <c r="AA17" s="31"/>
      <c r="AB17" s="31"/>
    </row>
    <row r="18" ht="66.0" customHeight="1">
      <c r="A18" s="32"/>
      <c r="B18" s="32"/>
      <c r="C18" s="32"/>
      <c r="D18" s="33" t="s">
        <v>39</v>
      </c>
      <c r="E18" s="33" t="s">
        <v>40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0"/>
      <c r="T18" s="30"/>
      <c r="U18" s="30"/>
      <c r="V18" s="31"/>
      <c r="W18" s="31"/>
      <c r="X18" s="31"/>
      <c r="Y18" s="31"/>
      <c r="Z18" s="31"/>
      <c r="AA18" s="31"/>
      <c r="AB18" s="31"/>
    </row>
    <row r="19" ht="27.0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5"/>
      <c r="M19" s="36"/>
      <c r="N19" s="36"/>
      <c r="O19" s="34"/>
      <c r="P19" s="37"/>
      <c r="Q19" s="37"/>
      <c r="R19" s="37"/>
      <c r="S19" s="38"/>
      <c r="T19" s="38"/>
      <c r="U19" s="38"/>
      <c r="V19" s="39"/>
      <c r="W19" s="39"/>
      <c r="X19" s="39"/>
      <c r="Y19" s="39"/>
      <c r="Z19" s="39"/>
      <c r="AA19" s="39"/>
      <c r="AB19" s="39"/>
    </row>
    <row r="20" ht="64.5" customHeight="1">
      <c r="A20" s="40">
        <v>1.0</v>
      </c>
      <c r="B20" s="41">
        <v>2024.0</v>
      </c>
      <c r="C20" s="41" t="s">
        <v>41</v>
      </c>
      <c r="D20" s="40"/>
      <c r="E20" s="41" t="s">
        <v>42</v>
      </c>
      <c r="F20" s="41" t="s">
        <v>43</v>
      </c>
      <c r="G20" s="41" t="s">
        <v>44</v>
      </c>
      <c r="H20" s="42" t="s">
        <v>45</v>
      </c>
      <c r="I20" s="43" t="s">
        <v>46</v>
      </c>
      <c r="J20" s="43" t="s">
        <v>47</v>
      </c>
      <c r="K20" s="43" t="s">
        <v>48</v>
      </c>
      <c r="L20" s="44">
        <v>12.0</v>
      </c>
      <c r="M20" s="45">
        <v>665.12</v>
      </c>
      <c r="N20" s="46">
        <f t="shared" ref="N20:N21" si="1">L20*M20</f>
        <v>7981.44</v>
      </c>
      <c r="O20" s="41" t="s">
        <v>49</v>
      </c>
      <c r="P20" s="47" t="s">
        <v>50</v>
      </c>
      <c r="Q20" s="48" t="s">
        <v>51</v>
      </c>
      <c r="R20" s="40" t="s">
        <v>52</v>
      </c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ht="57.75" customHeight="1">
      <c r="A21" s="40">
        <v>2.0</v>
      </c>
      <c r="B21" s="41">
        <v>2024.0</v>
      </c>
      <c r="C21" s="41" t="s">
        <v>41</v>
      </c>
      <c r="D21" s="40"/>
      <c r="E21" s="41" t="s">
        <v>42</v>
      </c>
      <c r="F21" s="41" t="s">
        <v>43</v>
      </c>
      <c r="G21" s="41" t="s">
        <v>44</v>
      </c>
      <c r="H21" s="42" t="s">
        <v>53</v>
      </c>
      <c r="I21" s="43" t="s">
        <v>54</v>
      </c>
      <c r="J21" s="43" t="s">
        <v>55</v>
      </c>
      <c r="K21" s="43" t="s">
        <v>48</v>
      </c>
      <c r="L21" s="44">
        <v>12.0</v>
      </c>
      <c r="M21" s="45">
        <v>6000.0</v>
      </c>
      <c r="N21" s="46">
        <f t="shared" si="1"/>
        <v>72000</v>
      </c>
      <c r="O21" s="41" t="s">
        <v>49</v>
      </c>
      <c r="P21" s="40">
        <v>2042.0</v>
      </c>
      <c r="Q21" s="40">
        <v>2042.0</v>
      </c>
      <c r="R21" s="40" t="s">
        <v>52</v>
      </c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ht="83.25" customHeight="1">
      <c r="A22" s="40">
        <v>3.0</v>
      </c>
      <c r="B22" s="41">
        <v>2024.0</v>
      </c>
      <c r="C22" s="41" t="s">
        <v>41</v>
      </c>
      <c r="D22" s="41"/>
      <c r="E22" s="41" t="s">
        <v>42</v>
      </c>
      <c r="F22" s="41" t="s">
        <v>43</v>
      </c>
      <c r="G22" s="41" t="s">
        <v>44</v>
      </c>
      <c r="H22" s="43" t="s">
        <v>56</v>
      </c>
      <c r="I22" s="43" t="s">
        <v>57</v>
      </c>
      <c r="J22" s="43" t="s">
        <v>58</v>
      </c>
      <c r="K22" s="42" t="s">
        <v>48</v>
      </c>
      <c r="L22" s="50">
        <v>12.0</v>
      </c>
      <c r="M22" s="45">
        <v>179987.38</v>
      </c>
      <c r="N22" s="51">
        <f>L22*M22-259848.56+259848.56-200000</f>
        <v>1959848.56</v>
      </c>
      <c r="O22" s="41" t="s">
        <v>49</v>
      </c>
      <c r="P22" s="40">
        <v>2042.0</v>
      </c>
      <c r="Q22" s="40">
        <v>2042.0</v>
      </c>
      <c r="R22" s="40" t="s">
        <v>52</v>
      </c>
      <c r="S22" s="49"/>
      <c r="T22" s="52"/>
      <c r="U22" s="49"/>
      <c r="V22" s="49"/>
      <c r="W22" s="49"/>
      <c r="X22" s="49"/>
      <c r="Y22" s="49"/>
      <c r="Z22" s="49"/>
      <c r="AA22" s="49"/>
      <c r="AB22" s="49"/>
    </row>
    <row r="23" ht="57.75" customHeight="1">
      <c r="A23" s="40">
        <v>4.0</v>
      </c>
      <c r="B23" s="41">
        <v>2024.0</v>
      </c>
      <c r="C23" s="41" t="s">
        <v>41</v>
      </c>
      <c r="D23" s="41"/>
      <c r="E23" s="41" t="s">
        <v>42</v>
      </c>
      <c r="F23" s="41" t="s">
        <v>43</v>
      </c>
      <c r="G23" s="41" t="s">
        <v>44</v>
      </c>
      <c r="H23" s="42" t="s">
        <v>59</v>
      </c>
      <c r="I23" s="53" t="s">
        <v>60</v>
      </c>
      <c r="J23" s="42" t="s">
        <v>61</v>
      </c>
      <c r="K23" s="43" t="s">
        <v>48</v>
      </c>
      <c r="L23" s="44">
        <v>12.0</v>
      </c>
      <c r="M23" s="45">
        <v>815.98</v>
      </c>
      <c r="N23" s="46">
        <f t="shared" ref="N23:N33" si="2">L23*M23</f>
        <v>9791.76</v>
      </c>
      <c r="O23" s="41" t="s">
        <v>49</v>
      </c>
      <c r="P23" s="40">
        <v>2042.0</v>
      </c>
      <c r="Q23" s="40">
        <v>2042.0</v>
      </c>
      <c r="R23" s="40" t="s">
        <v>52</v>
      </c>
      <c r="S23" s="49"/>
      <c r="T23" s="49"/>
      <c r="U23" s="49"/>
      <c r="V23" s="49"/>
      <c r="W23" s="49"/>
      <c r="X23" s="49"/>
      <c r="Y23" s="49"/>
      <c r="Z23" s="49"/>
      <c r="AA23" s="49"/>
      <c r="AB23" s="49"/>
    </row>
    <row r="24" ht="57.75" customHeight="1">
      <c r="A24" s="40">
        <v>5.0</v>
      </c>
      <c r="B24" s="41">
        <v>2024.0</v>
      </c>
      <c r="C24" s="41" t="s">
        <v>41</v>
      </c>
      <c r="D24" s="40"/>
      <c r="E24" s="41" t="s">
        <v>42</v>
      </c>
      <c r="F24" s="41" t="s">
        <v>43</v>
      </c>
      <c r="G24" s="40" t="s">
        <v>44</v>
      </c>
      <c r="H24" s="43" t="s">
        <v>62</v>
      </c>
      <c r="I24" s="43" t="s">
        <v>63</v>
      </c>
      <c r="J24" s="43" t="s">
        <v>64</v>
      </c>
      <c r="K24" s="43" t="s">
        <v>48</v>
      </c>
      <c r="L24" s="44">
        <v>12.0</v>
      </c>
      <c r="M24" s="45">
        <v>700.0</v>
      </c>
      <c r="N24" s="46">
        <f t="shared" si="2"/>
        <v>8400</v>
      </c>
      <c r="O24" s="41" t="s">
        <v>49</v>
      </c>
      <c r="P24" s="40">
        <v>2042.0</v>
      </c>
      <c r="Q24" s="40">
        <v>2042.0</v>
      </c>
      <c r="R24" s="40" t="s">
        <v>52</v>
      </c>
      <c r="S24" s="49"/>
      <c r="T24" s="49"/>
      <c r="U24" s="49"/>
      <c r="V24" s="49"/>
      <c r="W24" s="49"/>
      <c r="X24" s="49"/>
      <c r="Y24" s="49"/>
      <c r="Z24" s="49"/>
      <c r="AA24" s="49"/>
      <c r="AB24" s="49"/>
    </row>
    <row r="25" ht="57.75" customHeight="1">
      <c r="A25" s="40">
        <v>6.0</v>
      </c>
      <c r="B25" s="41">
        <v>2024.0</v>
      </c>
      <c r="C25" s="41" t="s">
        <v>41</v>
      </c>
      <c r="D25" s="41" t="s">
        <v>42</v>
      </c>
      <c r="E25" s="40"/>
      <c r="F25" s="41" t="s">
        <v>43</v>
      </c>
      <c r="G25" s="40" t="s">
        <v>44</v>
      </c>
      <c r="H25" s="43" t="s">
        <v>65</v>
      </c>
      <c r="I25" s="42" t="s">
        <v>66</v>
      </c>
      <c r="J25" s="43" t="s">
        <v>67</v>
      </c>
      <c r="K25" s="43" t="s">
        <v>68</v>
      </c>
      <c r="L25" s="54">
        <f>48</f>
        <v>48</v>
      </c>
      <c r="M25" s="50">
        <v>400.0</v>
      </c>
      <c r="N25" s="51">
        <f t="shared" si="2"/>
        <v>19200</v>
      </c>
      <c r="O25" s="41" t="s">
        <v>49</v>
      </c>
      <c r="P25" s="40">
        <v>2042.0</v>
      </c>
      <c r="Q25" s="40">
        <v>2042.0</v>
      </c>
      <c r="R25" s="40" t="s">
        <v>52</v>
      </c>
      <c r="S25" s="49"/>
      <c r="T25" s="49"/>
      <c r="U25" s="49"/>
      <c r="V25" s="49"/>
      <c r="W25" s="49"/>
      <c r="X25" s="49"/>
      <c r="Y25" s="49"/>
      <c r="Z25" s="49"/>
      <c r="AA25" s="49"/>
      <c r="AB25" s="49"/>
    </row>
    <row r="26" ht="57.75" customHeight="1">
      <c r="A26" s="40">
        <v>7.0</v>
      </c>
      <c r="B26" s="41">
        <v>2024.0</v>
      </c>
      <c r="C26" s="41" t="s">
        <v>41</v>
      </c>
      <c r="D26" s="41"/>
      <c r="E26" s="41" t="s">
        <v>42</v>
      </c>
      <c r="F26" s="41" t="s">
        <v>43</v>
      </c>
      <c r="G26" s="41" t="s">
        <v>69</v>
      </c>
      <c r="H26" s="43" t="s">
        <v>70</v>
      </c>
      <c r="I26" s="43" t="s">
        <v>71</v>
      </c>
      <c r="J26" s="42" t="s">
        <v>72</v>
      </c>
      <c r="K26" s="43" t="s">
        <v>73</v>
      </c>
      <c r="L26" s="50">
        <v>500.0</v>
      </c>
      <c r="M26" s="45">
        <v>5.5</v>
      </c>
      <c r="N26" s="46">
        <f t="shared" si="2"/>
        <v>2750</v>
      </c>
      <c r="O26" s="41" t="s">
        <v>49</v>
      </c>
      <c r="P26" s="40"/>
      <c r="Q26" s="40"/>
      <c r="R26" s="40"/>
      <c r="S26" s="49"/>
      <c r="T26" s="49"/>
      <c r="U26" s="49"/>
      <c r="V26" s="49"/>
      <c r="W26" s="49"/>
      <c r="X26" s="49"/>
      <c r="Y26" s="49"/>
      <c r="Z26" s="49"/>
      <c r="AA26" s="49"/>
      <c r="AB26" s="49"/>
    </row>
    <row r="27" ht="57.75" customHeight="1">
      <c r="A27" s="40">
        <v>8.0</v>
      </c>
      <c r="B27" s="41">
        <v>2024.0</v>
      </c>
      <c r="C27" s="41" t="s">
        <v>41</v>
      </c>
      <c r="D27" s="41"/>
      <c r="E27" s="41" t="s">
        <v>42</v>
      </c>
      <c r="F27" s="41" t="s">
        <v>43</v>
      </c>
      <c r="G27" s="41" t="s">
        <v>69</v>
      </c>
      <c r="H27" s="42" t="s">
        <v>74</v>
      </c>
      <c r="I27" s="42" t="s">
        <v>75</v>
      </c>
      <c r="J27" s="43" t="s">
        <v>76</v>
      </c>
      <c r="K27" s="43" t="s">
        <v>77</v>
      </c>
      <c r="L27" s="50">
        <v>500.0</v>
      </c>
      <c r="M27" s="45">
        <v>9.0</v>
      </c>
      <c r="N27" s="46">
        <f t="shared" si="2"/>
        <v>4500</v>
      </c>
      <c r="O27" s="55">
        <v>45597.0</v>
      </c>
      <c r="P27" s="40"/>
      <c r="Q27" s="40"/>
      <c r="R27" s="40"/>
      <c r="S27" s="49"/>
      <c r="T27" s="49"/>
      <c r="U27" s="49"/>
      <c r="V27" s="49"/>
      <c r="W27" s="49"/>
      <c r="X27" s="49"/>
      <c r="Y27" s="49"/>
      <c r="Z27" s="49"/>
      <c r="AA27" s="49"/>
      <c r="AB27" s="49"/>
    </row>
    <row r="28" ht="57.75" customHeight="1">
      <c r="A28" s="40">
        <v>9.0</v>
      </c>
      <c r="B28" s="41">
        <v>2024.0</v>
      </c>
      <c r="C28" s="41" t="s">
        <v>41</v>
      </c>
      <c r="D28" s="41"/>
      <c r="E28" s="41" t="s">
        <v>42</v>
      </c>
      <c r="F28" s="41" t="s">
        <v>43</v>
      </c>
      <c r="G28" s="41" t="s">
        <v>69</v>
      </c>
      <c r="H28" s="43" t="s">
        <v>78</v>
      </c>
      <c r="I28" s="42" t="s">
        <v>79</v>
      </c>
      <c r="J28" s="43" t="s">
        <v>76</v>
      </c>
      <c r="K28" s="43" t="s">
        <v>80</v>
      </c>
      <c r="L28" s="50">
        <v>100.0</v>
      </c>
      <c r="M28" s="45">
        <v>4.8</v>
      </c>
      <c r="N28" s="46">
        <f t="shared" si="2"/>
        <v>480</v>
      </c>
      <c r="O28" s="55">
        <v>45597.0</v>
      </c>
      <c r="P28" s="40"/>
      <c r="Q28" s="40"/>
      <c r="R28" s="40"/>
      <c r="S28" s="49"/>
      <c r="T28" s="49"/>
      <c r="U28" s="49"/>
      <c r="V28" s="49"/>
      <c r="W28" s="49"/>
      <c r="X28" s="49"/>
      <c r="Y28" s="49"/>
      <c r="Z28" s="49"/>
      <c r="AA28" s="49"/>
      <c r="AB28" s="49"/>
    </row>
    <row r="29" ht="57.75" customHeight="1">
      <c r="A29" s="40">
        <v>10.0</v>
      </c>
      <c r="B29" s="41">
        <v>2024.0</v>
      </c>
      <c r="C29" s="41" t="s">
        <v>41</v>
      </c>
      <c r="D29" s="41"/>
      <c r="E29" s="41" t="s">
        <v>42</v>
      </c>
      <c r="F29" s="41" t="s">
        <v>43</v>
      </c>
      <c r="G29" s="41" t="s">
        <v>69</v>
      </c>
      <c r="H29" s="42" t="s">
        <v>81</v>
      </c>
      <c r="I29" s="42" t="s">
        <v>82</v>
      </c>
      <c r="J29" s="43" t="s">
        <v>76</v>
      </c>
      <c r="K29" s="42" t="s">
        <v>80</v>
      </c>
      <c r="L29" s="50">
        <v>20.0</v>
      </c>
      <c r="M29" s="45">
        <v>4.0</v>
      </c>
      <c r="N29" s="46">
        <f t="shared" si="2"/>
        <v>80</v>
      </c>
      <c r="O29" s="55">
        <v>45597.0</v>
      </c>
      <c r="P29" s="40"/>
      <c r="Q29" s="40"/>
      <c r="R29" s="40"/>
      <c r="S29" s="49"/>
      <c r="T29" s="49"/>
      <c r="U29" s="49"/>
      <c r="V29" s="49"/>
      <c r="W29" s="49"/>
      <c r="X29" s="49"/>
      <c r="Y29" s="49"/>
      <c r="Z29" s="49"/>
      <c r="AA29" s="49"/>
      <c r="AB29" s="49"/>
    </row>
    <row r="30" ht="57.75" customHeight="1">
      <c r="A30" s="40">
        <v>11.0</v>
      </c>
      <c r="B30" s="41">
        <v>2024.0</v>
      </c>
      <c r="C30" s="41" t="s">
        <v>41</v>
      </c>
      <c r="D30" s="41" t="s">
        <v>42</v>
      </c>
      <c r="E30" s="40"/>
      <c r="F30" s="41" t="s">
        <v>83</v>
      </c>
      <c r="G30" s="41" t="s">
        <v>69</v>
      </c>
      <c r="H30" s="42" t="s">
        <v>84</v>
      </c>
      <c r="I30" s="41" t="s">
        <v>85</v>
      </c>
      <c r="J30" s="43" t="s">
        <v>86</v>
      </c>
      <c r="K30" s="42" t="s">
        <v>80</v>
      </c>
      <c r="L30" s="50">
        <v>2.0</v>
      </c>
      <c r="M30" s="45">
        <v>1878.9</v>
      </c>
      <c r="N30" s="46">
        <f t="shared" si="2"/>
        <v>3757.8</v>
      </c>
      <c r="O30" s="56">
        <v>45323.0</v>
      </c>
      <c r="P30" s="40"/>
      <c r="Q30" s="40"/>
      <c r="R30" s="40"/>
      <c r="S30" s="49"/>
      <c r="T30" s="49"/>
      <c r="U30" s="49"/>
      <c r="V30" s="49"/>
      <c r="W30" s="49"/>
      <c r="X30" s="49"/>
      <c r="Y30" s="49"/>
      <c r="Z30" s="49"/>
      <c r="AA30" s="49"/>
      <c r="AB30" s="49"/>
    </row>
    <row r="31" ht="60.0" customHeight="1">
      <c r="A31" s="40">
        <v>12.0</v>
      </c>
      <c r="B31" s="41">
        <v>2024.0</v>
      </c>
      <c r="C31" s="41" t="s">
        <v>41</v>
      </c>
      <c r="D31" s="41" t="s">
        <v>42</v>
      </c>
      <c r="E31" s="41"/>
      <c r="F31" s="41" t="s">
        <v>43</v>
      </c>
      <c r="G31" s="41" t="s">
        <v>44</v>
      </c>
      <c r="H31" s="42" t="s">
        <v>87</v>
      </c>
      <c r="I31" s="43" t="s">
        <v>88</v>
      </c>
      <c r="J31" s="42" t="s">
        <v>89</v>
      </c>
      <c r="K31" s="42" t="s">
        <v>80</v>
      </c>
      <c r="L31" s="57">
        <v>1500.0</v>
      </c>
      <c r="M31" s="58">
        <v>40.0</v>
      </c>
      <c r="N31" s="59">
        <f t="shared" si="2"/>
        <v>60000</v>
      </c>
      <c r="O31" s="41" t="s">
        <v>49</v>
      </c>
      <c r="P31" s="40"/>
      <c r="Q31" s="40"/>
      <c r="R31" s="40"/>
      <c r="S31" s="49"/>
      <c r="T31" s="49"/>
      <c r="U31" s="49"/>
      <c r="V31" s="49"/>
      <c r="W31" s="49"/>
      <c r="X31" s="49"/>
      <c r="Y31" s="49"/>
      <c r="Z31" s="49"/>
      <c r="AA31" s="49"/>
      <c r="AB31" s="49"/>
    </row>
    <row r="32" ht="57.75" customHeight="1">
      <c r="A32" s="40">
        <v>13.0</v>
      </c>
      <c r="B32" s="41">
        <v>2024.0</v>
      </c>
      <c r="C32" s="41" t="s">
        <v>90</v>
      </c>
      <c r="D32" s="40"/>
      <c r="E32" s="41" t="s">
        <v>42</v>
      </c>
      <c r="F32" s="41" t="s">
        <v>43</v>
      </c>
      <c r="G32" s="41" t="s">
        <v>44</v>
      </c>
      <c r="H32" s="42" t="s">
        <v>91</v>
      </c>
      <c r="I32" s="42" t="s">
        <v>92</v>
      </c>
      <c r="J32" s="42" t="s">
        <v>93</v>
      </c>
      <c r="K32" s="42" t="s">
        <v>94</v>
      </c>
      <c r="L32" s="50">
        <v>10.0</v>
      </c>
      <c r="M32" s="45">
        <v>508.2</v>
      </c>
      <c r="N32" s="46">
        <f t="shared" si="2"/>
        <v>5082</v>
      </c>
      <c r="O32" s="41" t="s">
        <v>95</v>
      </c>
      <c r="P32" s="40"/>
      <c r="Q32" s="40"/>
      <c r="R32" s="40"/>
      <c r="S32" s="49"/>
      <c r="T32" s="49"/>
      <c r="U32" s="49"/>
      <c r="V32" s="49"/>
      <c r="W32" s="49"/>
      <c r="X32" s="49"/>
      <c r="Y32" s="49"/>
      <c r="Z32" s="49"/>
      <c r="AA32" s="49"/>
      <c r="AB32" s="49"/>
    </row>
    <row r="33" ht="57.75" customHeight="1">
      <c r="A33" s="40">
        <v>14.0</v>
      </c>
      <c r="B33" s="41">
        <v>2024.0</v>
      </c>
      <c r="C33" s="41" t="s">
        <v>90</v>
      </c>
      <c r="D33" s="40"/>
      <c r="E33" s="41" t="s">
        <v>42</v>
      </c>
      <c r="F33" s="41" t="s">
        <v>43</v>
      </c>
      <c r="G33" s="41" t="s">
        <v>44</v>
      </c>
      <c r="H33" s="42" t="s">
        <v>96</v>
      </c>
      <c r="I33" s="42" t="s">
        <v>97</v>
      </c>
      <c r="J33" s="42" t="s">
        <v>98</v>
      </c>
      <c r="K33" s="42" t="s">
        <v>94</v>
      </c>
      <c r="L33" s="50">
        <v>10.0</v>
      </c>
      <c r="M33" s="45">
        <v>13082.4</v>
      </c>
      <c r="N33" s="46">
        <f t="shared" si="2"/>
        <v>130824</v>
      </c>
      <c r="O33" s="41" t="s">
        <v>95</v>
      </c>
      <c r="P33" s="40"/>
      <c r="Q33" s="40"/>
      <c r="R33" s="40"/>
      <c r="S33" s="49"/>
      <c r="T33" s="49"/>
      <c r="U33" s="49"/>
      <c r="V33" s="49"/>
      <c r="W33" s="49"/>
      <c r="X33" s="49"/>
      <c r="Y33" s="49"/>
      <c r="Z33" s="49"/>
      <c r="AA33" s="49"/>
      <c r="AB33" s="49"/>
    </row>
    <row r="34" ht="57.75" customHeight="1">
      <c r="A34" s="40">
        <v>15.0</v>
      </c>
      <c r="B34" s="41">
        <v>2024.0</v>
      </c>
      <c r="C34" s="41" t="s">
        <v>99</v>
      </c>
      <c r="D34" s="40"/>
      <c r="E34" s="41" t="s">
        <v>42</v>
      </c>
      <c r="F34" s="41" t="s">
        <v>83</v>
      </c>
      <c r="G34" s="41" t="s">
        <v>44</v>
      </c>
      <c r="H34" s="41" t="s">
        <v>100</v>
      </c>
      <c r="I34" s="60" t="s">
        <v>101</v>
      </c>
      <c r="J34" s="41" t="s">
        <v>102</v>
      </c>
      <c r="K34" s="41" t="s">
        <v>103</v>
      </c>
      <c r="L34" s="61">
        <v>12.0</v>
      </c>
      <c r="M34" s="62">
        <v>40.0</v>
      </c>
      <c r="N34" s="63">
        <f>M34*L34</f>
        <v>480</v>
      </c>
      <c r="O34" s="64">
        <v>45505.0</v>
      </c>
      <c r="P34" s="40">
        <v>2042.0</v>
      </c>
      <c r="Q34" s="40">
        <v>2042.0</v>
      </c>
      <c r="R34" s="40" t="s">
        <v>52</v>
      </c>
      <c r="S34" s="49"/>
      <c r="T34" s="49"/>
      <c r="U34" s="49"/>
      <c r="V34" s="49"/>
      <c r="W34" s="49"/>
      <c r="X34" s="49"/>
      <c r="Y34" s="49"/>
      <c r="Z34" s="49"/>
      <c r="AA34" s="49"/>
      <c r="AB34" s="49"/>
    </row>
    <row r="35" ht="114.0" customHeight="1">
      <c r="A35" s="40">
        <v>16.0</v>
      </c>
      <c r="B35" s="41">
        <v>2024.0</v>
      </c>
      <c r="C35" s="41" t="s">
        <v>104</v>
      </c>
      <c r="D35" s="65"/>
      <c r="E35" s="66" t="s">
        <v>42</v>
      </c>
      <c r="F35" s="41" t="s">
        <v>43</v>
      </c>
      <c r="G35" s="41" t="s">
        <v>44</v>
      </c>
      <c r="H35" s="65" t="s">
        <v>105</v>
      </c>
      <c r="I35" s="41" t="s">
        <v>106</v>
      </c>
      <c r="J35" s="41" t="s">
        <v>107</v>
      </c>
      <c r="K35" s="41" t="s">
        <v>80</v>
      </c>
      <c r="L35" s="61">
        <v>30.0</v>
      </c>
      <c r="M35" s="67"/>
      <c r="N35" s="63"/>
      <c r="O35" s="41" t="s">
        <v>108</v>
      </c>
      <c r="P35" s="40">
        <v>2042.0</v>
      </c>
      <c r="Q35" s="40">
        <v>2042.0</v>
      </c>
      <c r="R35" s="40" t="s">
        <v>52</v>
      </c>
      <c r="S35" s="68"/>
      <c r="T35" s="68"/>
      <c r="U35" s="68"/>
      <c r="V35" s="68"/>
      <c r="W35" s="68"/>
      <c r="X35" s="68"/>
      <c r="Y35" s="68"/>
      <c r="Z35" s="68"/>
      <c r="AA35" s="68"/>
      <c r="AB35" s="68"/>
    </row>
    <row r="36" ht="57.75" customHeight="1">
      <c r="A36" s="40">
        <v>17.0</v>
      </c>
      <c r="B36" s="41">
        <v>2024.0</v>
      </c>
      <c r="C36" s="69" t="s">
        <v>104</v>
      </c>
      <c r="D36" s="66" t="s">
        <v>42</v>
      </c>
      <c r="E36" s="70"/>
      <c r="F36" s="41" t="s">
        <v>43</v>
      </c>
      <c r="G36" s="41" t="s">
        <v>44</v>
      </c>
      <c r="H36" s="71" t="s">
        <v>109</v>
      </c>
      <c r="I36" s="40"/>
      <c r="J36" s="41" t="s">
        <v>110</v>
      </c>
      <c r="K36" s="41" t="s">
        <v>80</v>
      </c>
      <c r="L36" s="61">
        <v>2.0</v>
      </c>
      <c r="M36" s="67"/>
      <c r="N36" s="72"/>
      <c r="O36" s="41" t="s">
        <v>108</v>
      </c>
      <c r="P36" s="40">
        <v>2042.0</v>
      </c>
      <c r="Q36" s="40">
        <v>2042.0</v>
      </c>
      <c r="R36" s="40" t="s">
        <v>52</v>
      </c>
      <c r="S36" s="68"/>
      <c r="T36" s="68"/>
      <c r="U36" s="68"/>
      <c r="V36" s="68"/>
      <c r="W36" s="68"/>
      <c r="X36" s="68"/>
      <c r="Y36" s="68"/>
      <c r="Z36" s="68"/>
      <c r="AA36" s="68"/>
      <c r="AB36" s="68"/>
    </row>
    <row r="37" ht="57.75" customHeight="1">
      <c r="A37" s="40">
        <v>18.0</v>
      </c>
      <c r="B37" s="41">
        <v>2024.0</v>
      </c>
      <c r="C37" s="73" t="s">
        <v>104</v>
      </c>
      <c r="D37" s="74" t="s">
        <v>42</v>
      </c>
      <c r="E37" s="75"/>
      <c r="F37" s="41" t="s">
        <v>43</v>
      </c>
      <c r="G37" s="41" t="s">
        <v>44</v>
      </c>
      <c r="H37" s="41" t="s">
        <v>111</v>
      </c>
      <c r="I37" s="76" t="s">
        <v>112</v>
      </c>
      <c r="J37" s="41" t="s">
        <v>110</v>
      </c>
      <c r="K37" s="41" t="s">
        <v>80</v>
      </c>
      <c r="L37" s="61">
        <v>2.0</v>
      </c>
      <c r="M37" s="67"/>
      <c r="N37" s="72"/>
      <c r="O37" s="41" t="s">
        <v>113</v>
      </c>
      <c r="P37" s="40">
        <v>2042.0</v>
      </c>
      <c r="Q37" s="40">
        <v>2042.0</v>
      </c>
      <c r="R37" s="40" t="s">
        <v>52</v>
      </c>
      <c r="S37" s="68"/>
      <c r="T37" s="68"/>
      <c r="U37" s="68"/>
      <c r="V37" s="68"/>
      <c r="W37" s="68"/>
      <c r="X37" s="68"/>
      <c r="Y37" s="68"/>
      <c r="Z37" s="68"/>
      <c r="AA37" s="68"/>
      <c r="AB37" s="68"/>
    </row>
    <row r="38" ht="100.5" customHeight="1">
      <c r="A38" s="40">
        <v>19.0</v>
      </c>
      <c r="B38" s="41">
        <v>2024.0</v>
      </c>
      <c r="C38" s="41" t="s">
        <v>114</v>
      </c>
      <c r="D38" s="41"/>
      <c r="E38" s="41" t="s">
        <v>42</v>
      </c>
      <c r="F38" s="41" t="s">
        <v>43</v>
      </c>
      <c r="G38" s="41" t="s">
        <v>44</v>
      </c>
      <c r="H38" s="41" t="s">
        <v>115</v>
      </c>
      <c r="I38" s="41" t="s">
        <v>106</v>
      </c>
      <c r="J38" s="41" t="s">
        <v>116</v>
      </c>
      <c r="K38" s="41" t="s">
        <v>80</v>
      </c>
      <c r="L38" s="61">
        <v>60.0</v>
      </c>
      <c r="M38" s="62" t="s">
        <v>117</v>
      </c>
      <c r="N38" s="77">
        <f>1000000*0.92</f>
        <v>920000</v>
      </c>
      <c r="O38" s="41" t="s">
        <v>95</v>
      </c>
      <c r="P38" s="40">
        <v>2042.0</v>
      </c>
      <c r="Q38" s="40">
        <v>2042.0</v>
      </c>
      <c r="R38" s="40" t="s">
        <v>52</v>
      </c>
      <c r="S38" s="49"/>
      <c r="T38" s="49"/>
      <c r="U38" s="49"/>
      <c r="V38" s="49"/>
      <c r="W38" s="49"/>
      <c r="X38" s="49"/>
      <c r="Y38" s="49"/>
      <c r="Z38" s="49"/>
      <c r="AA38" s="49"/>
      <c r="AB38" s="49"/>
    </row>
    <row r="39" ht="85.5" customHeight="1">
      <c r="A39" s="40">
        <v>20.0</v>
      </c>
      <c r="B39" s="41">
        <v>2024.0</v>
      </c>
      <c r="C39" s="41" t="s">
        <v>118</v>
      </c>
      <c r="D39" s="41" t="s">
        <v>42</v>
      </c>
      <c r="E39" s="41"/>
      <c r="F39" s="41" t="s">
        <v>43</v>
      </c>
      <c r="G39" s="41" t="s">
        <v>44</v>
      </c>
      <c r="H39" s="41" t="s">
        <v>119</v>
      </c>
      <c r="I39" s="41" t="s">
        <v>106</v>
      </c>
      <c r="J39" s="41" t="s">
        <v>120</v>
      </c>
      <c r="K39" s="41" t="s">
        <v>80</v>
      </c>
      <c r="L39" s="61">
        <v>10.0</v>
      </c>
      <c r="M39" s="62" t="s">
        <v>117</v>
      </c>
      <c r="N39" s="77">
        <f>120000-120000++L39*20*180</f>
        <v>36000</v>
      </c>
      <c r="O39" s="41" t="s">
        <v>95</v>
      </c>
      <c r="P39" s="40">
        <v>2042.0</v>
      </c>
      <c r="Q39" s="40">
        <v>2042.0</v>
      </c>
      <c r="R39" s="40" t="s">
        <v>52</v>
      </c>
      <c r="S39" s="49"/>
      <c r="T39" s="49"/>
      <c r="U39" s="49"/>
      <c r="V39" s="49"/>
      <c r="W39" s="49"/>
      <c r="X39" s="49"/>
      <c r="Y39" s="49"/>
      <c r="Z39" s="49"/>
      <c r="AA39" s="49"/>
      <c r="AB39" s="49"/>
    </row>
    <row r="40">
      <c r="A40" s="40">
        <v>21.0</v>
      </c>
      <c r="B40" s="41">
        <v>2024.0</v>
      </c>
      <c r="C40" s="41" t="s">
        <v>118</v>
      </c>
      <c r="D40" s="41" t="s">
        <v>42</v>
      </c>
      <c r="E40" s="40"/>
      <c r="F40" s="41" t="s">
        <v>43</v>
      </c>
      <c r="G40" s="41" t="s">
        <v>44</v>
      </c>
      <c r="H40" s="41" t="s">
        <v>121</v>
      </c>
      <c r="I40" s="41" t="s">
        <v>106</v>
      </c>
      <c r="J40" s="41" t="s">
        <v>120</v>
      </c>
      <c r="K40" s="41" t="s">
        <v>80</v>
      </c>
      <c r="L40" s="61">
        <v>36.0</v>
      </c>
      <c r="M40" s="62" t="s">
        <v>117</v>
      </c>
      <c r="N40" s="77">
        <f>80000-80000+36*8*168</f>
        <v>48384</v>
      </c>
      <c r="O40" s="41" t="s">
        <v>95</v>
      </c>
      <c r="P40" s="40">
        <v>2042.0</v>
      </c>
      <c r="Q40" s="40">
        <v>2042.0</v>
      </c>
      <c r="R40" s="40" t="s">
        <v>52</v>
      </c>
      <c r="S40" s="49"/>
      <c r="T40" s="49"/>
      <c r="U40" s="49"/>
      <c r="V40" s="49"/>
      <c r="W40" s="49"/>
      <c r="X40" s="49"/>
      <c r="Y40" s="49"/>
      <c r="Z40" s="49"/>
      <c r="AA40" s="49"/>
      <c r="AB40" s="49"/>
    </row>
    <row r="41">
      <c r="A41" s="40">
        <v>22.0</v>
      </c>
      <c r="B41" s="41">
        <v>2024.0</v>
      </c>
      <c r="C41" s="41" t="s">
        <v>118</v>
      </c>
      <c r="D41" s="41" t="s">
        <v>42</v>
      </c>
      <c r="E41" s="40"/>
      <c r="F41" s="41" t="s">
        <v>43</v>
      </c>
      <c r="G41" s="41" t="s">
        <v>44</v>
      </c>
      <c r="H41" s="41" t="s">
        <v>122</v>
      </c>
      <c r="I41" s="41" t="s">
        <v>106</v>
      </c>
      <c r="J41" s="41" t="s">
        <v>120</v>
      </c>
      <c r="K41" s="41" t="s">
        <v>80</v>
      </c>
      <c r="L41" s="61">
        <v>200.0</v>
      </c>
      <c r="M41" s="62" t="s">
        <v>117</v>
      </c>
      <c r="N41" s="77">
        <f>90000-90000+L41*168</f>
        <v>33600</v>
      </c>
      <c r="O41" s="41" t="s">
        <v>95</v>
      </c>
      <c r="P41" s="40">
        <v>2042.0</v>
      </c>
      <c r="Q41" s="40">
        <v>2042.0</v>
      </c>
      <c r="R41" s="40" t="s">
        <v>52</v>
      </c>
      <c r="S41" s="49"/>
      <c r="T41" s="49"/>
      <c r="U41" s="49"/>
      <c r="V41" s="49"/>
      <c r="W41" s="49"/>
      <c r="X41" s="49"/>
      <c r="Y41" s="49"/>
      <c r="Z41" s="49"/>
      <c r="AA41" s="49"/>
      <c r="AB41" s="49"/>
    </row>
    <row r="42" ht="57.75" customHeight="1">
      <c r="A42" s="40">
        <v>23.0</v>
      </c>
      <c r="B42" s="41">
        <v>2024.0</v>
      </c>
      <c r="C42" s="41" t="s">
        <v>118</v>
      </c>
      <c r="D42" s="41"/>
      <c r="E42" s="41" t="s">
        <v>42</v>
      </c>
      <c r="F42" s="41" t="s">
        <v>43</v>
      </c>
      <c r="G42" s="41" t="s">
        <v>123</v>
      </c>
      <c r="H42" s="41" t="s">
        <v>124</v>
      </c>
      <c r="I42" s="41" t="s">
        <v>125</v>
      </c>
      <c r="J42" s="41" t="s">
        <v>126</v>
      </c>
      <c r="K42" s="41" t="s">
        <v>48</v>
      </c>
      <c r="L42" s="61">
        <v>12.0</v>
      </c>
      <c r="M42" s="62">
        <v>627.98</v>
      </c>
      <c r="N42" s="63">
        <f>L42*M42</f>
        <v>7535.76</v>
      </c>
      <c r="O42" s="41" t="s">
        <v>127</v>
      </c>
      <c r="P42" s="40">
        <v>2042.0</v>
      </c>
      <c r="Q42" s="40">
        <v>2042.0</v>
      </c>
      <c r="R42" s="40" t="s">
        <v>52</v>
      </c>
      <c r="S42" s="49"/>
      <c r="T42" s="49"/>
      <c r="U42" s="49"/>
      <c r="V42" s="49"/>
      <c r="W42" s="49"/>
      <c r="X42" s="49"/>
      <c r="Y42" s="49"/>
      <c r="Z42" s="49"/>
      <c r="AA42" s="49"/>
      <c r="AB42" s="49"/>
    </row>
    <row r="43" ht="57.75" customHeight="1">
      <c r="A43" s="40">
        <v>24.0</v>
      </c>
      <c r="B43" s="41">
        <v>2024.0</v>
      </c>
      <c r="C43" s="41" t="s">
        <v>118</v>
      </c>
      <c r="D43" s="40"/>
      <c r="E43" s="41" t="s">
        <v>42</v>
      </c>
      <c r="F43" s="41" t="s">
        <v>43</v>
      </c>
      <c r="G43" s="41" t="s">
        <v>123</v>
      </c>
      <c r="H43" s="41" t="s">
        <v>128</v>
      </c>
      <c r="I43" s="41" t="s">
        <v>129</v>
      </c>
      <c r="J43" s="41" t="s">
        <v>130</v>
      </c>
      <c r="K43" s="41" t="s">
        <v>80</v>
      </c>
      <c r="L43" s="61">
        <v>1.0</v>
      </c>
      <c r="M43" s="62">
        <v>2080.0</v>
      </c>
      <c r="N43" s="63">
        <v>2080.0</v>
      </c>
      <c r="O43" s="41" t="s">
        <v>131</v>
      </c>
      <c r="P43" s="40">
        <v>2042.0</v>
      </c>
      <c r="Q43" s="40">
        <v>2042.0</v>
      </c>
      <c r="R43" s="40" t="s">
        <v>52</v>
      </c>
      <c r="S43" s="49"/>
      <c r="T43" s="49"/>
      <c r="U43" s="49"/>
      <c r="V43" s="49"/>
      <c r="W43" s="49"/>
      <c r="X43" s="49"/>
      <c r="Y43" s="49"/>
      <c r="Z43" s="49"/>
      <c r="AA43" s="49"/>
      <c r="AB43" s="49"/>
    </row>
    <row r="44" ht="57.75" customHeight="1">
      <c r="A44" s="40">
        <v>25.0</v>
      </c>
      <c r="B44" s="41">
        <v>2024.0</v>
      </c>
      <c r="C44" s="41" t="s">
        <v>118</v>
      </c>
      <c r="D44" s="41" t="s">
        <v>42</v>
      </c>
      <c r="E44" s="40"/>
      <c r="F44" s="41" t="s">
        <v>43</v>
      </c>
      <c r="G44" s="40" t="s">
        <v>44</v>
      </c>
      <c r="H44" s="41" t="s">
        <v>132</v>
      </c>
      <c r="I44" s="41" t="s">
        <v>106</v>
      </c>
      <c r="J44" s="41" t="s">
        <v>133</v>
      </c>
      <c r="K44" s="41" t="s">
        <v>80</v>
      </c>
      <c r="L44" s="61" t="s">
        <v>134</v>
      </c>
      <c r="M44" s="62" t="s">
        <v>117</v>
      </c>
      <c r="N44" s="63">
        <v>50000.0</v>
      </c>
      <c r="O44" s="41" t="s">
        <v>127</v>
      </c>
      <c r="P44" s="40">
        <v>2042.0</v>
      </c>
      <c r="Q44" s="40">
        <v>2042.0</v>
      </c>
      <c r="R44" s="40" t="s">
        <v>52</v>
      </c>
      <c r="S44" s="49"/>
      <c r="T44" s="49"/>
      <c r="U44" s="49"/>
      <c r="V44" s="49"/>
      <c r="W44" s="49"/>
      <c r="X44" s="49"/>
      <c r="Y44" s="49"/>
      <c r="Z44" s="49"/>
      <c r="AA44" s="49"/>
      <c r="AB44" s="49"/>
    </row>
    <row r="45" ht="99.0" customHeight="1">
      <c r="A45" s="40">
        <v>26.0</v>
      </c>
      <c r="B45" s="41">
        <v>2024.0</v>
      </c>
      <c r="C45" s="41" t="s">
        <v>118</v>
      </c>
      <c r="D45" s="41" t="s">
        <v>42</v>
      </c>
      <c r="E45" s="41"/>
      <c r="F45" s="41" t="s">
        <v>43</v>
      </c>
      <c r="G45" s="41" t="s">
        <v>44</v>
      </c>
      <c r="H45" s="41" t="s">
        <v>135</v>
      </c>
      <c r="I45" s="41" t="s">
        <v>106</v>
      </c>
      <c r="J45" s="41" t="s">
        <v>136</v>
      </c>
      <c r="K45" s="41" t="s">
        <v>80</v>
      </c>
      <c r="L45" s="61" t="s">
        <v>134</v>
      </c>
      <c r="M45" s="62" t="s">
        <v>117</v>
      </c>
      <c r="N45" s="63">
        <v>50000.0</v>
      </c>
      <c r="O45" s="41" t="s">
        <v>137</v>
      </c>
      <c r="P45" s="40"/>
      <c r="Q45" s="40"/>
      <c r="R45" s="40"/>
      <c r="S45" s="49"/>
      <c r="T45" s="49"/>
      <c r="U45" s="49"/>
      <c r="V45" s="49"/>
      <c r="W45" s="49"/>
      <c r="X45" s="49"/>
      <c r="Y45" s="49"/>
      <c r="Z45" s="49"/>
      <c r="AA45" s="49"/>
      <c r="AB45" s="49"/>
    </row>
    <row r="46" ht="57.75" customHeight="1">
      <c r="A46" s="40">
        <v>27.0</v>
      </c>
      <c r="B46" s="41">
        <v>2024.0</v>
      </c>
      <c r="C46" s="41" t="s">
        <v>118</v>
      </c>
      <c r="D46" s="78" t="s">
        <v>42</v>
      </c>
      <c r="E46" s="40"/>
      <c r="F46" s="41" t="s">
        <v>43</v>
      </c>
      <c r="G46" s="40" t="s">
        <v>44</v>
      </c>
      <c r="H46" s="41" t="s">
        <v>138</v>
      </c>
      <c r="I46" s="41" t="s">
        <v>106</v>
      </c>
      <c r="J46" s="41" t="s">
        <v>139</v>
      </c>
      <c r="K46" s="41" t="s">
        <v>80</v>
      </c>
      <c r="L46" s="61" t="s">
        <v>134</v>
      </c>
      <c r="M46" s="62" t="s">
        <v>117</v>
      </c>
      <c r="N46" s="63">
        <v>20000.0</v>
      </c>
      <c r="O46" s="41" t="s">
        <v>140</v>
      </c>
      <c r="P46" s="40"/>
      <c r="Q46" s="40"/>
      <c r="R46" s="40"/>
      <c r="S46" s="49"/>
      <c r="T46" s="49"/>
      <c r="U46" s="49"/>
      <c r="V46" s="49"/>
      <c r="W46" s="49"/>
      <c r="X46" s="49"/>
      <c r="Y46" s="49"/>
      <c r="Z46" s="49"/>
      <c r="AA46" s="49"/>
      <c r="AB46" s="49"/>
    </row>
    <row r="47" ht="57.75" customHeight="1">
      <c r="A47" s="40">
        <v>28.0</v>
      </c>
      <c r="B47" s="41">
        <v>2024.0</v>
      </c>
      <c r="C47" s="41" t="s">
        <v>90</v>
      </c>
      <c r="D47" s="41"/>
      <c r="E47" s="41" t="s">
        <v>42</v>
      </c>
      <c r="F47" s="41" t="s">
        <v>43</v>
      </c>
      <c r="G47" s="41" t="s">
        <v>44</v>
      </c>
      <c r="H47" s="79" t="s">
        <v>141</v>
      </c>
      <c r="I47" s="41" t="s">
        <v>142</v>
      </c>
      <c r="J47" s="80" t="s">
        <v>143</v>
      </c>
      <c r="K47" s="41" t="s">
        <v>80</v>
      </c>
      <c r="L47" s="81">
        <v>30.0</v>
      </c>
      <c r="M47" s="62">
        <v>1609.41</v>
      </c>
      <c r="N47" s="77">
        <f>L47*M47</f>
        <v>48282.3</v>
      </c>
      <c r="O47" s="82" t="s">
        <v>127</v>
      </c>
      <c r="P47" s="83"/>
      <c r="Q47" s="83"/>
      <c r="R47" s="83"/>
      <c r="S47" s="49"/>
      <c r="T47" s="49"/>
      <c r="U47" s="49"/>
      <c r="V47" s="49"/>
      <c r="W47" s="49"/>
      <c r="X47" s="49"/>
      <c r="Y47" s="49"/>
      <c r="Z47" s="49"/>
      <c r="AA47" s="49"/>
      <c r="AB47" s="49"/>
    </row>
    <row r="48" ht="57.75" customHeight="1">
      <c r="A48" s="40">
        <v>29.0</v>
      </c>
      <c r="B48" s="41">
        <v>2024.0</v>
      </c>
      <c r="C48" s="41" t="s">
        <v>41</v>
      </c>
      <c r="D48" s="41" t="s">
        <v>42</v>
      </c>
      <c r="E48" s="40"/>
      <c r="F48" s="41" t="s">
        <v>43</v>
      </c>
      <c r="G48" s="41" t="s">
        <v>144</v>
      </c>
      <c r="H48" s="41" t="s">
        <v>145</v>
      </c>
      <c r="I48" s="41" t="s">
        <v>146</v>
      </c>
      <c r="J48" s="84" t="s">
        <v>147</v>
      </c>
      <c r="K48" s="85" t="s">
        <v>106</v>
      </c>
      <c r="L48" s="86">
        <v>1.0</v>
      </c>
      <c r="M48" s="87">
        <v>100000.0</v>
      </c>
      <c r="N48" s="88">
        <v>100000.0</v>
      </c>
      <c r="O48" s="89" t="s">
        <v>148</v>
      </c>
      <c r="P48" s="40"/>
      <c r="Q48" s="40"/>
      <c r="R48" s="40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ht="57.75" customHeight="1">
      <c r="A49" s="40">
        <v>30.0</v>
      </c>
      <c r="B49" s="41">
        <v>2024.0</v>
      </c>
      <c r="C49" s="41" t="s">
        <v>41</v>
      </c>
      <c r="D49" s="41" t="s">
        <v>42</v>
      </c>
      <c r="E49" s="41"/>
      <c r="F49" s="41" t="s">
        <v>83</v>
      </c>
      <c r="G49" s="41" t="s">
        <v>144</v>
      </c>
      <c r="H49" s="41" t="s">
        <v>145</v>
      </c>
      <c r="I49" s="41" t="s">
        <v>146</v>
      </c>
      <c r="J49" s="42" t="s">
        <v>149</v>
      </c>
      <c r="K49" s="43" t="s">
        <v>106</v>
      </c>
      <c r="L49" s="50">
        <v>1.0</v>
      </c>
      <c r="M49" s="45">
        <v>30000.0</v>
      </c>
      <c r="N49" s="90">
        <v>30000.0</v>
      </c>
      <c r="O49" s="41" t="s">
        <v>150</v>
      </c>
      <c r="P49" s="40"/>
      <c r="Q49" s="40"/>
      <c r="R49" s="40"/>
      <c r="S49" s="49"/>
      <c r="T49" s="49"/>
      <c r="U49" s="49"/>
      <c r="V49" s="49"/>
      <c r="W49" s="49"/>
      <c r="X49" s="49"/>
      <c r="Y49" s="49"/>
      <c r="Z49" s="49"/>
      <c r="AA49" s="49"/>
      <c r="AB49" s="49"/>
    </row>
    <row r="50" ht="57.75" customHeight="1">
      <c r="A50" s="40">
        <v>31.0</v>
      </c>
      <c r="B50" s="41">
        <v>2024.0</v>
      </c>
      <c r="C50" s="41" t="s">
        <v>41</v>
      </c>
      <c r="D50" s="41" t="s">
        <v>42</v>
      </c>
      <c r="E50" s="40"/>
      <c r="F50" s="41" t="s">
        <v>43</v>
      </c>
      <c r="G50" s="41" t="s">
        <v>144</v>
      </c>
      <c r="H50" s="41" t="s">
        <v>145</v>
      </c>
      <c r="I50" s="41" t="s">
        <v>146</v>
      </c>
      <c r="J50" s="80" t="s">
        <v>151</v>
      </c>
      <c r="K50" s="85" t="s">
        <v>106</v>
      </c>
      <c r="L50" s="86">
        <v>1.0</v>
      </c>
      <c r="M50" s="87">
        <v>50000.0</v>
      </c>
      <c r="N50" s="88">
        <v>50000.0</v>
      </c>
      <c r="O50" s="82" t="s">
        <v>127</v>
      </c>
      <c r="P50" s="40"/>
      <c r="Q50" s="40"/>
      <c r="R50" s="40"/>
      <c r="S50" s="49"/>
      <c r="T50" s="49"/>
      <c r="U50" s="49"/>
      <c r="V50" s="49"/>
      <c r="W50" s="49"/>
      <c r="X50" s="49"/>
      <c r="Y50" s="49"/>
      <c r="Z50" s="49"/>
      <c r="AA50" s="49"/>
      <c r="AB50" s="49"/>
    </row>
    <row r="51" ht="57.75" customHeight="1">
      <c r="A51" s="41">
        <v>32.0</v>
      </c>
      <c r="B51" s="41">
        <v>2024.0</v>
      </c>
      <c r="C51" s="41" t="s">
        <v>41</v>
      </c>
      <c r="D51" s="41" t="s">
        <v>42</v>
      </c>
      <c r="E51" s="40"/>
      <c r="F51" s="41" t="s">
        <v>83</v>
      </c>
      <c r="G51" s="41" t="s">
        <v>69</v>
      </c>
      <c r="H51" s="41" t="s">
        <v>152</v>
      </c>
      <c r="I51" s="41"/>
      <c r="J51" s="80" t="s">
        <v>86</v>
      </c>
      <c r="K51" s="84" t="s">
        <v>80</v>
      </c>
      <c r="L51" s="86">
        <v>2.0</v>
      </c>
      <c r="M51" s="87" t="s">
        <v>153</v>
      </c>
      <c r="N51" s="88" t="s">
        <v>154</v>
      </c>
      <c r="O51" s="82" t="s">
        <v>127</v>
      </c>
      <c r="P51" s="83"/>
      <c r="Q51" s="83"/>
      <c r="R51" s="83"/>
      <c r="S51" s="49"/>
      <c r="T51" s="49"/>
      <c r="U51" s="49"/>
      <c r="V51" s="49"/>
      <c r="W51" s="49"/>
      <c r="X51" s="49"/>
      <c r="Y51" s="49"/>
      <c r="Z51" s="49"/>
      <c r="AA51" s="49"/>
      <c r="AB51" s="49"/>
    </row>
    <row r="52" ht="57.75" customHeight="1">
      <c r="A52" s="41">
        <v>33.0</v>
      </c>
      <c r="B52" s="41">
        <v>2024.0</v>
      </c>
      <c r="C52" s="41" t="s">
        <v>41</v>
      </c>
      <c r="D52" s="41" t="s">
        <v>42</v>
      </c>
      <c r="E52" s="40"/>
      <c r="F52" s="41" t="s">
        <v>83</v>
      </c>
      <c r="G52" s="41" t="s">
        <v>69</v>
      </c>
      <c r="H52" s="41" t="s">
        <v>155</v>
      </c>
      <c r="I52" s="41"/>
      <c r="J52" s="80" t="s">
        <v>86</v>
      </c>
      <c r="K52" s="84" t="s">
        <v>80</v>
      </c>
      <c r="L52" s="86">
        <v>2.0</v>
      </c>
      <c r="M52" s="87" t="s">
        <v>156</v>
      </c>
      <c r="N52" s="88" t="s">
        <v>157</v>
      </c>
      <c r="O52" s="82" t="s">
        <v>127</v>
      </c>
      <c r="P52" s="83"/>
      <c r="Q52" s="83"/>
      <c r="R52" s="83"/>
      <c r="S52" s="49"/>
      <c r="T52" s="49"/>
      <c r="U52" s="49"/>
      <c r="V52" s="49"/>
      <c r="W52" s="49"/>
      <c r="X52" s="49"/>
      <c r="Y52" s="49"/>
      <c r="Z52" s="49"/>
      <c r="AA52" s="49"/>
      <c r="AB52" s="49"/>
    </row>
    <row r="53" ht="15.75" customHeight="1">
      <c r="N53" s="91"/>
    </row>
    <row r="54" ht="15.75" customHeight="1">
      <c r="N54" s="91"/>
      <c r="S54" s="92"/>
    </row>
    <row r="55" ht="15.75" customHeight="1">
      <c r="L55" s="93"/>
      <c r="N55" s="91"/>
    </row>
    <row r="56" ht="15.75" customHeight="1">
      <c r="L56" s="93"/>
      <c r="N56" s="91"/>
    </row>
    <row r="57" ht="15.75" customHeight="1">
      <c r="M57" s="92"/>
      <c r="N57" s="91"/>
    </row>
    <row r="58" ht="15.75" customHeight="1">
      <c r="M58" s="94"/>
      <c r="N58" s="91"/>
    </row>
    <row r="59" ht="15.75" customHeight="1">
      <c r="M59" s="95"/>
    </row>
    <row r="60" ht="15.75" customHeight="1"/>
    <row r="61" ht="15.75" customHeight="1">
      <c r="L61" s="93"/>
    </row>
    <row r="62" ht="15.75" customHeight="1">
      <c r="M62" s="92"/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>
      <c r="M72" s="96"/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</sheetData>
  <mergeCells count="41">
    <mergeCell ref="A2:R2"/>
    <mergeCell ref="A4:J4"/>
    <mergeCell ref="A6:D6"/>
    <mergeCell ref="G6:I6"/>
    <mergeCell ref="L6:P6"/>
    <mergeCell ref="G7:I7"/>
    <mergeCell ref="L7:P7"/>
    <mergeCell ref="G10:J10"/>
    <mergeCell ref="G11:J11"/>
    <mergeCell ref="A7:D7"/>
    <mergeCell ref="A8:C8"/>
    <mergeCell ref="G8:L8"/>
    <mergeCell ref="A9:C9"/>
    <mergeCell ref="G9:J9"/>
    <mergeCell ref="A10:D10"/>
    <mergeCell ref="A11:D11"/>
    <mergeCell ref="A12:D12"/>
    <mergeCell ref="G12:K12"/>
    <mergeCell ref="A13:D13"/>
    <mergeCell ref="G13:K13"/>
    <mergeCell ref="A14:D14"/>
    <mergeCell ref="G14:J14"/>
    <mergeCell ref="G15:J15"/>
    <mergeCell ref="A15:D15"/>
    <mergeCell ref="A17:A18"/>
    <mergeCell ref="B17:B18"/>
    <mergeCell ref="C17:C18"/>
    <mergeCell ref="D17:E17"/>
    <mergeCell ref="F17:F18"/>
    <mergeCell ref="G17:G18"/>
    <mergeCell ref="O17:O18"/>
    <mergeCell ref="P17:P18"/>
    <mergeCell ref="Q17:Q18"/>
    <mergeCell ref="R17:R18"/>
    <mergeCell ref="H17:H18"/>
    <mergeCell ref="I17:I18"/>
    <mergeCell ref="J17:J18"/>
    <mergeCell ref="K17:K18"/>
    <mergeCell ref="L17:L18"/>
    <mergeCell ref="M17:M18"/>
    <mergeCell ref="N17:N18"/>
  </mergeCells>
  <conditionalFormatting sqref="F19">
    <cfRule type="notContainsBlanks" dxfId="0" priority="1">
      <formula>LEN(TRIM(F19))&gt;0</formula>
    </cfRule>
  </conditionalFormatting>
  <conditionalFormatting sqref="G17:G19">
    <cfRule type="notContainsBlanks" dxfId="0" priority="2">
      <formula>LEN(TRIM(G17))&gt;0</formula>
    </cfRule>
  </conditionalFormatting>
  <dataValidations>
    <dataValidation type="list" allowBlank="1" sqref="F20:F52">
      <formula1>"Alta,Média,Baixa"</formula1>
    </dataValidation>
    <dataValidation type="list" allowBlank="1" sqref="G20:G52">
      <formula1>"Material,Serviços,Obras e Serviços de Engenharia,Soluções de TIC"</formula1>
    </dataValidation>
  </dataValidations>
  <hyperlinks>
    <hyperlink r:id="rId2" ref="A14"/>
    <hyperlink r:id="rId3" ref="G14"/>
    <hyperlink r:id="rId4" ref="A15"/>
    <hyperlink r:id="rId5" ref="G15"/>
  </hyperlinks>
  <printOptions gridLines="1" horizontalCentered="1"/>
  <pageMargins bottom="0.75" footer="0.0" header="0.0" left="0.7" right="0.7" top="0.75"/>
  <pageSetup paperSize="9" scale="42" cellComments="atEnd" orientation="landscape" pageOrder="overThenDown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/>
  <drawing r:id="rId1"/>
</worksheet>
</file>